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25600" yWindow="0" windowWidth="25600" windowHeight="27240"/>
  </bookViews>
  <sheets>
    <sheet name="1. ORDER DETAILS" sheetId="21" r:id="rId1"/>
    <sheet name="2. LEVELED READERS" sheetId="22" r:id="rId2"/>
    <sheet name="3. TWIG SECONDARY AND TST" sheetId="23" r:id="rId3"/>
  </sheets>
  <definedNames>
    <definedName name="DistrictName" localSheetId="1">#REF!</definedName>
    <definedName name="DistrictName" localSheetId="2">#REF!</definedName>
    <definedName name="DistrictName">#REF!</definedName>
    <definedName name="_xlnm.Print_Area" localSheetId="0">'1. ORDER DETAILS'!$B$2:$M$48</definedName>
    <definedName name="_xlnm.Print_Area" localSheetId="2">'3. TWIG SECONDARY AND TST'!$B$2:$O$50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9" i="22" l="1"/>
  <c r="O83" i="22"/>
  <c r="O87" i="22"/>
  <c r="O107" i="22"/>
  <c r="O111" i="22"/>
  <c r="O115" i="22"/>
  <c r="O142" i="22"/>
  <c r="O138" i="22"/>
  <c r="O134" i="22"/>
  <c r="O174" i="22"/>
  <c r="O170" i="22"/>
  <c r="O166" i="22"/>
  <c r="O162" i="22"/>
  <c r="O201" i="22"/>
  <c r="O197" i="22"/>
  <c r="O193" i="22"/>
  <c r="O189" i="22"/>
  <c r="O228" i="22"/>
  <c r="O224" i="22"/>
  <c r="O220" i="22"/>
  <c r="O244" i="22"/>
  <c r="O245" i="22"/>
  <c r="O246" i="22"/>
  <c r="O247" i="22"/>
  <c r="O248" i="22"/>
  <c r="O249" i="22"/>
  <c r="O250" i="22"/>
  <c r="O251" i="22"/>
  <c r="O252" i="22"/>
  <c r="O253" i="22"/>
  <c r="O254" i="22"/>
  <c r="O255" i="22"/>
  <c r="O256" i="22"/>
  <c r="O257" i="22"/>
  <c r="O258" i="22"/>
  <c r="O259" i="22"/>
  <c r="O261" i="22"/>
  <c r="O217" i="22"/>
  <c r="O218" i="22"/>
  <c r="O219" i="22"/>
  <c r="O221" i="22"/>
  <c r="O222" i="22"/>
  <c r="O223" i="22"/>
  <c r="O225" i="22"/>
  <c r="O226" i="22"/>
  <c r="O227" i="22"/>
  <c r="O229" i="22"/>
  <c r="O230" i="22"/>
  <c r="O231" i="22"/>
  <c r="O232" i="22"/>
  <c r="O234" i="22"/>
  <c r="O186" i="22"/>
  <c r="O187" i="22"/>
  <c r="O188" i="22"/>
  <c r="O190" i="22"/>
  <c r="O191" i="22"/>
  <c r="O192" i="22"/>
  <c r="O194" i="22"/>
  <c r="O195" i="22"/>
  <c r="O196" i="22"/>
  <c r="O198" i="22"/>
  <c r="O199" i="22"/>
  <c r="O200" i="22"/>
  <c r="O202" i="22"/>
  <c r="O203" i="22"/>
  <c r="O204" i="22"/>
  <c r="O205" i="22"/>
  <c r="O207" i="22"/>
  <c r="O159" i="22"/>
  <c r="O160" i="22"/>
  <c r="O161" i="22"/>
  <c r="O163" i="22"/>
  <c r="O164" i="22"/>
  <c r="O165" i="22"/>
  <c r="O167" i="22"/>
  <c r="O168" i="22"/>
  <c r="O169" i="22"/>
  <c r="O171" i="22"/>
  <c r="O172" i="22"/>
  <c r="O173" i="22"/>
  <c r="O176" i="22"/>
  <c r="O131" i="22"/>
  <c r="O132" i="22"/>
  <c r="O133" i="22"/>
  <c r="O135" i="22"/>
  <c r="O136" i="22"/>
  <c r="O137" i="22"/>
  <c r="O139" i="22"/>
  <c r="O140" i="22"/>
  <c r="O141" i="22"/>
  <c r="O143" i="22"/>
  <c r="O144" i="22"/>
  <c r="O145" i="22"/>
  <c r="O146" i="22"/>
  <c r="O148" i="22"/>
  <c r="O104" i="22"/>
  <c r="O105" i="22"/>
  <c r="O106" i="22"/>
  <c r="O108" i="22"/>
  <c r="O109" i="22"/>
  <c r="O110" i="22"/>
  <c r="O112" i="22"/>
  <c r="O113" i="22"/>
  <c r="O114" i="22"/>
  <c r="O116" i="22"/>
  <c r="O117" i="22"/>
  <c r="O118" i="22"/>
  <c r="O119" i="22"/>
  <c r="O122" i="22"/>
  <c r="O76" i="22"/>
  <c r="O77" i="22"/>
  <c r="O78" i="22"/>
  <c r="O80" i="22"/>
  <c r="O81" i="22"/>
  <c r="O82" i="22"/>
  <c r="O84" i="22"/>
  <c r="O85" i="22"/>
  <c r="O86" i="22"/>
  <c r="O88" i="22"/>
  <c r="O89" i="22"/>
  <c r="O90" i="22"/>
  <c r="O91" i="22"/>
  <c r="O94" i="22"/>
  <c r="O59" i="22"/>
  <c r="O60" i="22"/>
  <c r="O61" i="22"/>
  <c r="O62" i="22"/>
  <c r="O63" i="22"/>
  <c r="O64" i="22"/>
  <c r="O65" i="22"/>
  <c r="O68" i="22"/>
  <c r="H24" i="22"/>
  <c r="K24" i="22"/>
  <c r="M24" i="22"/>
  <c r="H26" i="22"/>
  <c r="K26" i="22"/>
  <c r="M26" i="22"/>
  <c r="H28" i="22"/>
  <c r="K28" i="22"/>
  <c r="M28" i="22"/>
  <c r="H30" i="22"/>
  <c r="K30" i="22"/>
  <c r="M30" i="22"/>
  <c r="H32" i="22"/>
  <c r="K32" i="22"/>
  <c r="M32" i="22"/>
  <c r="H34" i="22"/>
  <c r="K34" i="22"/>
  <c r="M34" i="22"/>
  <c r="H36" i="22"/>
  <c r="K36" i="22"/>
  <c r="M36" i="22"/>
  <c r="M38" i="22"/>
  <c r="M41" i="22"/>
  <c r="M44" i="22"/>
  <c r="K38" i="22"/>
  <c r="I24" i="22"/>
  <c r="I26" i="22"/>
  <c r="I28" i="22"/>
  <c r="I30" i="22"/>
  <c r="I32" i="22"/>
  <c r="I34" i="22"/>
  <c r="I36" i="22"/>
  <c r="I38" i="22"/>
  <c r="K234" i="22"/>
  <c r="G34" i="22"/>
  <c r="K207" i="22"/>
  <c r="G32" i="22"/>
  <c r="K176" i="22"/>
  <c r="G30" i="22"/>
  <c r="K148" i="22"/>
  <c r="G28" i="22"/>
  <c r="K122" i="22"/>
  <c r="G26" i="22"/>
  <c r="K94" i="22"/>
  <c r="G24" i="22"/>
  <c r="K261" i="22"/>
  <c r="G36" i="22"/>
  <c r="G38" i="22"/>
  <c r="H38" i="22"/>
  <c r="O40" i="23"/>
  <c r="O41" i="23"/>
  <c r="O42" i="23"/>
  <c r="O43" i="23"/>
  <c r="O44" i="23"/>
  <c r="O45" i="23"/>
  <c r="O46" i="23"/>
  <c r="O47" i="23"/>
  <c r="O49" i="23"/>
  <c r="K49" i="23"/>
  <c r="O18" i="23"/>
  <c r="O19" i="23"/>
  <c r="O20" i="23"/>
  <c r="O21" i="23"/>
  <c r="O22" i="23"/>
  <c r="O23" i="23"/>
  <c r="O24" i="23"/>
  <c r="O25" i="23"/>
  <c r="O27" i="23"/>
  <c r="O7" i="23"/>
  <c r="O8" i="23"/>
  <c r="O9" i="23"/>
  <c r="O10" i="23"/>
  <c r="O11" i="23"/>
  <c r="O12" i="23"/>
  <c r="O13" i="23"/>
  <c r="O14" i="23"/>
  <c r="O16" i="23"/>
  <c r="O30" i="23"/>
  <c r="K27" i="23"/>
  <c r="K16" i="23"/>
  <c r="K68" i="22"/>
  <c r="H65" i="22"/>
  <c r="Q65" i="22"/>
  <c r="H64" i="22"/>
  <c r="Q64" i="22"/>
  <c r="H63" i="22"/>
  <c r="Q63" i="22"/>
  <c r="H62" i="22"/>
  <c r="Q62" i="22"/>
  <c r="H61" i="22"/>
  <c r="Q61" i="22"/>
  <c r="H60" i="22"/>
  <c r="Q60" i="22"/>
  <c r="H59" i="22"/>
  <c r="Q59" i="22"/>
</calcChain>
</file>

<file path=xl/sharedStrings.xml><?xml version="1.0" encoding="utf-8"?>
<sst xmlns="http://schemas.openxmlformats.org/spreadsheetml/2006/main" count="654" uniqueCount="393">
  <si>
    <t>GRADE K</t>
  </si>
  <si>
    <t>GRADE 1</t>
  </si>
  <si>
    <t>GRADE 2</t>
  </si>
  <si>
    <t>GRADE 3</t>
  </si>
  <si>
    <t>GRADE 4</t>
  </si>
  <si>
    <t>GRADE 5</t>
  </si>
  <si>
    <t>GRADE 6</t>
  </si>
  <si>
    <t>LOCAL SALES TAX (%)</t>
  </si>
  <si>
    <t>The prices on this form were correct when form was created, but prices and expiration dates can change as per state guidelines and contracts.</t>
  </si>
  <si>
    <t>Unit Price</t>
  </si>
  <si>
    <t>Total Price</t>
  </si>
  <si>
    <t>books</t>
  </si>
  <si>
    <t>Student</t>
  </si>
  <si>
    <t>LEVELED READERS</t>
  </si>
  <si>
    <t>TOTAL COST</t>
  </si>
  <si>
    <t>KINDERGARTEN</t>
  </si>
  <si>
    <t>COST</t>
  </si>
  <si>
    <t>978-1-78916-187-8</t>
  </si>
  <si>
    <t>978-1-78916-188-5</t>
  </si>
  <si>
    <t>978-1-78916-189-2</t>
  </si>
  <si>
    <t>978-1-78916-190-8</t>
  </si>
  <si>
    <t>978-1-78916-199-1</t>
  </si>
  <si>
    <t>978-1-78916-200-4</t>
  </si>
  <si>
    <t>978-1-78916-201-1</t>
  </si>
  <si>
    <t>978-1-78916-202-8</t>
  </si>
  <si>
    <t>978-1-78916-195-3</t>
  </si>
  <si>
    <t>978-1-78916-196-0</t>
  </si>
  <si>
    <t>978-1-78916-197-7</t>
  </si>
  <si>
    <t>978-1-78916-198-4</t>
  </si>
  <si>
    <t>978-1-78916-191-5</t>
  </si>
  <si>
    <t>978-1-78916-192-2</t>
  </si>
  <si>
    <t>978-1-78916-193-9</t>
  </si>
  <si>
    <t>978-1-78916-194-6</t>
  </si>
  <si>
    <t>978-1-78916-217-2</t>
  </si>
  <si>
    <t>978-1-78916-218-9</t>
  </si>
  <si>
    <t>978-1-78916-219-6</t>
  </si>
  <si>
    <t>978-1-78916-220-2</t>
  </si>
  <si>
    <t>978-1-78916-221-9</t>
  </si>
  <si>
    <t>978-1-78916-222-6</t>
  </si>
  <si>
    <t>978-1-78916-223-3</t>
  </si>
  <si>
    <t>978-1-78916-224-0</t>
  </si>
  <si>
    <t>978-1-78916-225-7</t>
  </si>
  <si>
    <t>978-1-78916-226-4</t>
  </si>
  <si>
    <t>978-1-78916-227-1</t>
  </si>
  <si>
    <t>978-1-78916-228-8</t>
  </si>
  <si>
    <t>978-1-78916-229-5</t>
  </si>
  <si>
    <t>978-1-78916-230-1</t>
  </si>
  <si>
    <t>978-1-78916-231-8</t>
  </si>
  <si>
    <t>978-1-78916-232-5</t>
  </si>
  <si>
    <t>978-1-78916-370-4</t>
  </si>
  <si>
    <t>978-1-78916-371-1</t>
  </si>
  <si>
    <t>978-1-78916-372-8</t>
  </si>
  <si>
    <t>978-1-78916-373-5</t>
  </si>
  <si>
    <t>978-1-78916-374-2</t>
  </si>
  <si>
    <t>978-1-78916-375-9</t>
  </si>
  <si>
    <t>978-1-78916-376-6</t>
  </si>
  <si>
    <t>978-1-78916-377-3</t>
  </si>
  <si>
    <t>978-1-78916-378-0</t>
  </si>
  <si>
    <t>978-1-78916-379-7</t>
  </si>
  <si>
    <t>978-1-78916-380-3</t>
  </si>
  <si>
    <t>978-1-78916-381-0</t>
  </si>
  <si>
    <t>978-1-78916-382-7</t>
  </si>
  <si>
    <t>978-1-78916-383-4</t>
  </si>
  <si>
    <t>978-1-78916-384-1</t>
  </si>
  <si>
    <t>978-1-78916-385-8</t>
  </si>
  <si>
    <t>ISBN</t>
  </si>
  <si>
    <t>978-1-78916-247-9</t>
  </si>
  <si>
    <t>978-1-78916-248-6</t>
  </si>
  <si>
    <t>978-1-78916-249-3</t>
  </si>
  <si>
    <t>978-1-78916-250-9</t>
  </si>
  <si>
    <t>978-1-78916-251-6</t>
  </si>
  <si>
    <t>978-1-78916-252-3</t>
  </si>
  <si>
    <t>978-1-78916-253-0</t>
  </si>
  <si>
    <t>978-1-78916-254-7</t>
  </si>
  <si>
    <t>978-1-78916-255-4</t>
  </si>
  <si>
    <t>978-1-78916-256-1</t>
  </si>
  <si>
    <t>978-1-78916-257-8</t>
  </si>
  <si>
    <t>978-1-78916-258-5</t>
  </si>
  <si>
    <t>978-1-78916-259-2</t>
  </si>
  <si>
    <t>978-1-78916-260-8</t>
  </si>
  <si>
    <t>978-1-78916-261-5</t>
  </si>
  <si>
    <t>978-1-78916-262-2</t>
  </si>
  <si>
    <t>978-1-78916-277-6</t>
  </si>
  <si>
    <t>978-1-78916-278-3</t>
  </si>
  <si>
    <t>978-1-78916-279-0</t>
  </si>
  <si>
    <t>978-1-78916-280-6</t>
  </si>
  <si>
    <t>978-1-78916-281-3</t>
  </si>
  <si>
    <t>978-1-78916-282-0</t>
  </si>
  <si>
    <t>978-1-78916-283-7</t>
  </si>
  <si>
    <t>978-1-78916-284-4</t>
  </si>
  <si>
    <t>978-1-78916-285-1</t>
  </si>
  <si>
    <t>978-1-78916-286-8</t>
  </si>
  <si>
    <t>978-1-78916-287-5</t>
  </si>
  <si>
    <t>978-1-78916-288-2</t>
  </si>
  <si>
    <t>978-1-78916-289-9</t>
  </si>
  <si>
    <t>978-1-78916-290-5</t>
  </si>
  <si>
    <t>978-1-78916-291-2</t>
  </si>
  <si>
    <t>978-1-78916-292-9</t>
  </si>
  <si>
    <t>978-1-78916-307-0</t>
  </si>
  <si>
    <t>978-1-78916-308-7</t>
  </si>
  <si>
    <t>978-1-78916-309-4</t>
  </si>
  <si>
    <t>978-1-78916-310-0</t>
  </si>
  <si>
    <t>978-1-78916-311-7</t>
  </si>
  <si>
    <t>978-1-78916-312-4</t>
  </si>
  <si>
    <t>978-1-78916-313-1</t>
  </si>
  <si>
    <t>978-1-78916-314-8</t>
  </si>
  <si>
    <t>978-1-78916-315-5</t>
  </si>
  <si>
    <t>978-1-78916-316-2</t>
  </si>
  <si>
    <t>978-1-78916-317-9</t>
  </si>
  <si>
    <t>978-1-78916-318-6</t>
  </si>
  <si>
    <t>978-1-78916-319-3</t>
  </si>
  <si>
    <t>978-1-78916-320-9</t>
  </si>
  <si>
    <t>978-1-78916-321-6</t>
  </si>
  <si>
    <t>978-1-78916-322-3</t>
  </si>
  <si>
    <t>978-1-78916-323-0</t>
  </si>
  <si>
    <t>978-1-78916-324-7</t>
  </si>
  <si>
    <t>978-1-78916-325-4</t>
  </si>
  <si>
    <t>978-1-78916-326-1</t>
  </si>
  <si>
    <t>978-1-78916-341-4</t>
  </si>
  <si>
    <t>978-1-78916-342-1</t>
  </si>
  <si>
    <t>978-1-78916-343-8</t>
  </si>
  <si>
    <t>978-1-78916-344-5</t>
  </si>
  <si>
    <t>978-1-78916-345-2</t>
  </si>
  <si>
    <t>978-1-78916-346-9</t>
  </si>
  <si>
    <t>978-1-78916-347-6</t>
  </si>
  <si>
    <t>978-1-78916-348-3</t>
  </si>
  <si>
    <t>978-1-78916-349-0</t>
  </si>
  <si>
    <t>978-1-78916-350-6</t>
  </si>
  <si>
    <t>978-1-78916-351-3</t>
  </si>
  <si>
    <t>978-1-78916-352-0</t>
  </si>
  <si>
    <t>978-1-78916-353-7</t>
  </si>
  <si>
    <t>978-1-78916-354-4</t>
  </si>
  <si>
    <t>978-1-78916-355-1</t>
  </si>
  <si>
    <t>978-1-78916-356-8</t>
  </si>
  <si>
    <t>TWIG SECONDARY</t>
  </si>
  <si>
    <t>Grade Kindergarten, Module 1, Leveled Reader Bundle, On-Level: The Friendly Kakapo (7 Copies)</t>
  </si>
  <si>
    <t>Grade Kindergarten, Module 2, Leveled Reader Bundle, On-Level: Pushes and Pulls (7 Copies)</t>
  </si>
  <si>
    <t>Grade Kindergarten, Module 3, Leveled Reader Bundle, On-Level: What's the Weather? (7 Copies)</t>
  </si>
  <si>
    <t>Grade Kindergarten, Module 4, Leveled Reader Bundle, On-Level: Animal Builders (7 Copies)</t>
  </si>
  <si>
    <t>Grade Kindergarten, Module 1, Leveled Reader Bundle, English Learner: The Friendly Kakapo (7 Copies)</t>
  </si>
  <si>
    <t>Grade Kindergarten, Module 2, Leveled Reader Bundle, English Learner: Pushes and Pulls (7 Copies)</t>
  </si>
  <si>
    <t>Grade Kindergarten, Module 3, Leveled Reader Bundle, English Learner: What's the Weather? (7 Copies)</t>
  </si>
  <si>
    <t>Grade Kindergarten, Module 4, Leveled Reader Bundle, English Learner: Animal Builders (7 Copies)</t>
  </si>
  <si>
    <t>Grade Kindergarten, Module 1, Leveled Reader Bundle, Below-Level: The Friendly Kakapo (7 Copies)</t>
  </si>
  <si>
    <t>Grade Kindergarten, Module 2, Leveled Reader Bundle, Below-Level: Pushes and Pulls (7 Copies)</t>
  </si>
  <si>
    <t>Grade Kindergarten, Module 3, Leveled Reader Bundle, Below-Level: What's the Weather? (7 Copies)</t>
  </si>
  <si>
    <t>Grade Kindergarten, Module 4, Leveled Reader Bundle, Below-Level: Animal Builders (7 Copies)</t>
  </si>
  <si>
    <t>Grade Kindergarten, Module 1, Leveled Reader Bundle, Above-Level: The Friendly Kakapo (7 Copies)</t>
  </si>
  <si>
    <t>Grade Kindergarten, Module 2, Leveled Reader Bundle, Above-Level: Pushes and Pull (7 Copies)</t>
  </si>
  <si>
    <t>Grade Kindergarten, Module 3, Leveled Reader Bundle, Above-Level: What's the Weather? (7 Copies)</t>
  </si>
  <si>
    <t>Grade Kindergarten, Module 4, Leveled Reader Bundle, Above-Level: Animal Builders (7 Copies)</t>
  </si>
  <si>
    <t>Grade 1, Module 1, Leveled Reader Bundle, On-Level: Our Leafy Friends (7 Copies)</t>
  </si>
  <si>
    <t>Grade 1, Module 2, Leveled Reader Bundle, On-Level: Animal Talk (7 Copies)</t>
  </si>
  <si>
    <t>Grade 1, Module 3, Leveled Reader Bundle, On-Level: Skyscapers (7 Copies)</t>
  </si>
  <si>
    <t>Grade 1, Module 4, Leveled Reader Bundle, On-Level: Day and Night (7 Copies)</t>
  </si>
  <si>
    <t>Grade 1, Module 1, Leveled Reader Bundle, English Learner: Our Leafy Friends (7 Copies)</t>
  </si>
  <si>
    <t>Grade 1, Module 2, Leveled Reader Bundle, English Learner: Animal Talk (7 Copies)</t>
  </si>
  <si>
    <t>Grade 1, Module 3, Leveled Reader Bundle, English Learner: Skyscapers (7 Copies)</t>
  </si>
  <si>
    <t>Grade 1, Module 4, Leveled Reader Bundle, English Learner: Day and Night (7 Copies)</t>
  </si>
  <si>
    <t>Grade 1, Module 1, Leveled Reader Bundle, Below-Level: Our Leafy Friends (7 Copies)</t>
  </si>
  <si>
    <t>Grade 1, Module 2, Leveled Reader Bundle, Below-Level: Animal Talk (7 Copies)</t>
  </si>
  <si>
    <t>Grade 1, Module 3, Leveled Reader Bundle, Below-Level: Skyscapers (7 Copies)</t>
  </si>
  <si>
    <t>Grade 1, Module 4, Leveled Reader Bundle, Below-Level: Day and Night (7 Copies)</t>
  </si>
  <si>
    <t>Grade 1, Module 1, Leveled Reader Bundle, Above-Level: Our Leafy Friends (7 Copies)</t>
  </si>
  <si>
    <t>Grade 1, Module 2, Leveled Reader Bundle, Above-Level: Animal Talk (7 Copies)</t>
  </si>
  <si>
    <t>Grade 1, Module 3, Leveled Reader Bundle, Above-Level: Skyscapers (7 Copies)</t>
  </si>
  <si>
    <t>Grade 1, Module 4, Leveled Reader Bundle, Above-Level: Day and Night (7 Copies)</t>
  </si>
  <si>
    <t>Grade 2, Module 1, Leveled Reader Bundle, On-Level: What is a map? (7 Copies)</t>
  </si>
  <si>
    <t>Grade 2, Module 2, Leveled Reader Bundle, On-Level: What is it made of? (7 Copies)</t>
  </si>
  <si>
    <t>Grade 2, Module 3, Leveled Reader Bundle, On-Level: Incredible Erosion (7 Copies)</t>
  </si>
  <si>
    <t>Grade 2, Module 4, Leveled Reader Bundle, On-Level: Where are the bees? (7 Copies)</t>
  </si>
  <si>
    <t>Grade 2, Module 1, Leveled Reader Bundle, English Learner: What is a map? (7 Copies)</t>
  </si>
  <si>
    <t>Grade 2, Module 2, Leveled Reader Bundle, English Learner: What is it made of? (7 Copies)</t>
  </si>
  <si>
    <t>Grade 2, Module 3, Leveled Reader Bundle, English Learner: Incredible Erosion (7 Copies)</t>
  </si>
  <si>
    <t>Grade 2, Module 4, Leveled Reader Bundle, English Learner: Where are the bees? (7 Copies)</t>
  </si>
  <si>
    <t>Grade 2, Module 1, Leveled Reader Bundle, Below-Level: What is a map? (7 Copies)</t>
  </si>
  <si>
    <t>Grade 2, Module 2, Leveled Reader Bundle, Below-Level: What is it made of? (7 Copies)</t>
  </si>
  <si>
    <t>Grade 2, Module 3, Leveled Reader Bundle, Below-Level: Incredible Erosion (7 Copies)</t>
  </si>
  <si>
    <t>Grade 2, Module 4, Leveled Reader Bundle, Below-Level: Where are the bees? (7 Copies)</t>
  </si>
  <si>
    <t>Grade 2, Module 1, Leveled Reader Bundle, Above-Level: What is a map? (7 Copies)</t>
  </si>
  <si>
    <t>Grade 2, Module 2, Leveled Reader Bundle, Above-Level: What is it made of? (7 Copies)</t>
  </si>
  <si>
    <t>Grade 2, Module 3, Leveled Reader Bundle, Above-Level: Incredible Erosion (7 Copies)</t>
  </si>
  <si>
    <t>Grade 2, Module 4, Leveled Reader Bundle, Above-Level: Where are the bees? (7 Copies)</t>
  </si>
  <si>
    <t>Grade 3, Module 1, Leveled Reader Bundle, On-Level: Rollercoaster Ride (7 Copies)</t>
  </si>
  <si>
    <t>Grade 3, Module 2, Leveled Reader Bundle, On-Level: Life Cycles (7 Copies)</t>
  </si>
  <si>
    <t>Grade 3, Module 3, Leveled Reader Bundle, On-Level: Surviving in Different Environments (7 Copies)</t>
  </si>
  <si>
    <t>Grade 3, Module 4, Leveled Reader Bundle, On-Level: Weather Hazards (7 Copies)</t>
  </si>
  <si>
    <t>Grade 3, Module 1, Leveled Reader Bundle, English Learner: Rollercoaster Ride (7 Copies)</t>
  </si>
  <si>
    <t>Grade 3, Module 2, Leveled Reader Bundle, English Learner: Life Cycles (7 Copies)</t>
  </si>
  <si>
    <t>Grade 3, Module 3, Leveled Reader Bundle, English Learner: Surviving in Different Environments (7 Copies)</t>
  </si>
  <si>
    <t>Grade 3, Module 4, Leveled Reader Bundle, English Learner: Weather Hazards (7 Copies)</t>
  </si>
  <si>
    <t>Grade 3, Module 1, Leveled Reader Bundle, Below-Level: Rollercoaster Ride (7 Copies)</t>
  </si>
  <si>
    <t>Grade 3, Module 2, Leveled Reader Bundle, Below-Level: Life Cycles (7 Copies)</t>
  </si>
  <si>
    <t>Grade 3, Module 3, Leveled Reader Bundle, Below-Level: Surviving in Different Environments (7 Copies)</t>
  </si>
  <si>
    <t>Grade 3, Module 4, Leveled Reader Bundle, Below-Level: Weather Hazards (7 Copies)</t>
  </si>
  <si>
    <t>Grade 3, Module 1, Leveled Reader Bundle, Above-Level: Rollercoaster Ride (7 Copies)</t>
  </si>
  <si>
    <t>Grade 3, Module 2, Leveled Reader Bundle, Above-Level: Life Cycles (7 Copies)</t>
  </si>
  <si>
    <t>Grade 3, Module 3, Leveled Reader Bundle, Above-Level: Surviving in Different Environments (7 Copies)</t>
  </si>
  <si>
    <t>Grade 3, Module 4, Leveled Reader Bundle, Above-Level: Weather Hazards (7 Copies)</t>
  </si>
  <si>
    <t>Grade 4, Module 1, Leveled Reader Bundle, On-Level: The Science of Baseball (7 Copies)</t>
  </si>
  <si>
    <t>Grade 4, Module 2, Leveled Reader Bundle, On-Level: Renewable Energy (7 Copies)</t>
  </si>
  <si>
    <t>Grade 4, Module 3, Leveled Reader Bundle, On-Level: Sculpting Landscapes (7 Copies)</t>
  </si>
  <si>
    <t>Grade 4, Module 4, Leveled Reader Bundle, On-Level: Shake, Rattle, and Roll (7 Copies)</t>
  </si>
  <si>
    <t>Grade 4, Module 5, Leveled Reader Bundle, On-Level: Amazing Animal Senses (7 Copies)</t>
  </si>
  <si>
    <t>Grade 4, Module 1, Leveled Reader Bundle, English Learner: The Science of Baseball (7 Copies)</t>
  </si>
  <si>
    <t>Grade 4, Module 2, Leveled Reader Bundle, English Learner: Renewable Energy (7 Copies)</t>
  </si>
  <si>
    <t>Grade 4, Module 3, Leveled Reader Bundle, English Learner: Sculpting Landscapes (7 Copies)</t>
  </si>
  <si>
    <t>Grade 4, Module 4, Leveled Reader Bundle, English Learner: Shake, Rattle, and Roll (7 Copies)</t>
  </si>
  <si>
    <t>Grade 4, Module 5, Leveled Reader Bundle, English Learner: Amazing Animal Senses (7 Copies)</t>
  </si>
  <si>
    <t>Grade 4, Module 1, Leveled Reader Bundle, Below-Level: The Science of Baseball (7 Copies)</t>
  </si>
  <si>
    <t>Grade 4, Module 2, Leveled Reader Bundle, Below-Level: Renewable Energy (7 Copies)</t>
  </si>
  <si>
    <t>Grade 4, Module 3, Leveled Reader Bundle, Below-Level: Sculpting Landscapes (7 Copies)</t>
  </si>
  <si>
    <t>Grade 4, Module 4, Leveled Reader Bundle, Below-Level: Shake, Rattle, and Roll (7 Copies)</t>
  </si>
  <si>
    <t>Grade 4, Module 5, Leveled Reader Bundle, Below-Level: Amazing Animal Senses (7 Copies)</t>
  </si>
  <si>
    <t>Grade 4, Module 1, Leveled Reader Bundle, Above-Level: The Science of Baseball (7 Copies)</t>
  </si>
  <si>
    <t>Grade 4, Module 2, Leveled Reader Bundle, Above-Level: Renewable Energy (7 Copies)</t>
  </si>
  <si>
    <t>Grade 4, Module 3, Leveled Reader Bundle, Above-Level: Sculpting Landscapes (7 Copies)</t>
  </si>
  <si>
    <t>Grade 4, Module 4, Leveled Reader Bundle, Above-Level: Shake, Rattle, and Roll (7 Copies)</t>
  </si>
  <si>
    <t>Grade 4, Module 5, Leveled Reader Bundle, Above-Level: Amazing Animal Senses (7 Copies)</t>
  </si>
  <si>
    <t>Grade 5, Module 1, Leveled Reader Bundle, On-Level: Absolute Zero (7 Copies)</t>
  </si>
  <si>
    <t>Grade 5, Module 2, Leveled Reader Bundle, On-Level: The Galapagos Islands (7 Copies)</t>
  </si>
  <si>
    <t>Grade 5, Module 3, Leveled Reader Bundle, On-Level: Where's the Water? (7 Copies)</t>
  </si>
  <si>
    <t>Grade 5, Module 4, Leveled Reader Bundle, On-Level: Looking to the Stars and Beyond (7 Copies)</t>
  </si>
  <si>
    <t>Grade 5, Module 1, Leveled Reader Bundle, English Learner: Absolute Zero (7 Copies)</t>
  </si>
  <si>
    <t>Grade 5, Module 2, Leveled Reader Bundle, English Learner: The Galapagos Islands (7 Copies)</t>
  </si>
  <si>
    <t>Grade 5, Module 3, Leveled Reader Bundle, English Learner: Where's the Water? (7 Copies)</t>
  </si>
  <si>
    <t>Grade 5, Module 4, Leveled Reader Bundle, English Learner: Looking to the Stars and Beyond (7 Copies)</t>
  </si>
  <si>
    <t>Grade 5, Module 1, Leveled Reader Bundle, Below-Level: Absolute Zero (7 Copies)</t>
  </si>
  <si>
    <t>Grade 5, Module 2, Leveled Reader Bundle, Below-Level: The Galapagos Islands (7 Copies)</t>
  </si>
  <si>
    <t>Grade 5, Module 3, Leveled Reader Bundle, Below-Level: Where's the Water? (7 Copies)</t>
  </si>
  <si>
    <t>Grade 5, Module 4, Leveled Reader Bundle, Below-Level: Looking to the Stars and Below (7 Copies)</t>
  </si>
  <si>
    <t>Grade 5, Module 1, Leveled Reader Bundle, Above-Level: Absolute Zero (7 Copies)</t>
  </si>
  <si>
    <t>Grade 5, Module 2, Leveled Reader Bundle, Above-Level: The Galapagos Islands (7 Copies)</t>
  </si>
  <si>
    <t>Grade 5, Module 3, Leveled Reader Bundle, Above-Level: Where's the Water? (7 Copies)</t>
  </si>
  <si>
    <t>Grade 5, Module 4, Leveled Reader Bundle, Above-Level: Looking to the Stars and Beyond (7 Copies)</t>
  </si>
  <si>
    <t>Grade 6, Module 1, Leveled Reader Bundle, On-Level: It's Alive! (7 Copies)</t>
  </si>
  <si>
    <t>Grade 6, Module 2, Leveled Reader Bundle, On-Level: What Causes Weather? (7 Copies)</t>
  </si>
  <si>
    <t>Grade 6, Module 3, Leveled Reader Bundle, On-Level: Biomes (7 Copies)</t>
  </si>
  <si>
    <t>Grade 6, Module 4, Leveled Reader Bundle, On-Level: Global Warming (7 Copies)</t>
  </si>
  <si>
    <t>Grade 6, Module 1, Leveled Reader Bundle, English Learner: It's Alive! (7 Copies)</t>
  </si>
  <si>
    <t>Grade 6, Module 2, Leveled Reader Bundle, English Learner: What Causes Weather? (7 Copies)</t>
  </si>
  <si>
    <t>Grade 6, Module 3, Leveled Reader Bundle, English Learner: Biomes (7 Copies)</t>
  </si>
  <si>
    <t>Grade 6, Module 4, Leveled Reader Bundle, English Learner: Global Warming (7 Copies)</t>
  </si>
  <si>
    <t>Grade 6, Module 1, Leveled Reader Bundle, Below-Level: It's Alive! (7 Copies)</t>
  </si>
  <si>
    <t>Grade 6, Module 2, Leveled Reader Bundle, Below-Level: What Causes Weather? (7 Copies)</t>
  </si>
  <si>
    <t>Grade 6, Module 3, Leveled Reader Bundle, Below-Level: Biomes (7 Copies)</t>
  </si>
  <si>
    <t>Grade 6, Module 4, Leveled Reader Bundle, Below-Level: Global Warming (7 Copies)</t>
  </si>
  <si>
    <t>Grade 6, Module 1, Leveled Reader Bundle, Above-Level: It's Alive! (7 Copies)</t>
  </si>
  <si>
    <t>Grade 6, Module 2, Leveled Reader Bundle, Above-Level: What Causes Weather? (7 Copies)</t>
  </si>
  <si>
    <t>Grade 6, Module 3, Leveled Reader Bundle, Above-Level: Biomes (7 Copies)</t>
  </si>
  <si>
    <t>Grade 6, Module 4, Leveled Reader Bundle, Above-Level: Global Warming (7 Copies)</t>
  </si>
  <si>
    <t>TWIG EDUCATION INC.</t>
  </si>
  <si>
    <t xml:space="preserve">Grades K-6 </t>
  </si>
  <si>
    <t>ORDER DATE</t>
  </si>
  <si>
    <t>ADDRESS</t>
  </si>
  <si>
    <t>CITY</t>
  </si>
  <si>
    <t>STATE</t>
  </si>
  <si>
    <t>ZIP</t>
  </si>
  <si>
    <t>SALES REP NAME</t>
  </si>
  <si>
    <t>WAREHOUSE INSTRUCTIONS (optional)</t>
  </si>
  <si>
    <r>
      <t xml:space="preserve">USE THE PANELS BELOW TO ORDER FOR EACH GRADE. ONLY </t>
    </r>
    <r>
      <rPr>
        <b/>
        <sz val="16"/>
        <rFont val="Calibri"/>
        <family val="2"/>
        <scheme val="minor"/>
      </rPr>
      <t>YELLOW</t>
    </r>
    <r>
      <rPr>
        <b/>
        <sz val="16"/>
        <color theme="1"/>
        <rFont val="Calibri"/>
        <family val="2"/>
        <scheme val="minor"/>
      </rPr>
      <t xml:space="preserve"> FIELDS ARE EDITABLE.</t>
    </r>
  </si>
  <si>
    <t>ORDER FORM - LEVELED READERS</t>
  </si>
  <si>
    <t>Twig Science</t>
  </si>
  <si>
    <t>Quantity</t>
  </si>
  <si>
    <t>DESCRIPTION</t>
  </si>
  <si>
    <t>CONTENTS</t>
  </si>
  <si>
    <t>MODULE</t>
  </si>
  <si>
    <t>K.1</t>
  </si>
  <si>
    <t>K.2</t>
  </si>
  <si>
    <t>K.3</t>
  </si>
  <si>
    <t>K.4</t>
  </si>
  <si>
    <t>TOTAL (including Shipping)</t>
  </si>
  <si>
    <t>GRADE SUMMARY</t>
  </si>
  <si>
    <t>QTY</t>
  </si>
  <si>
    <t>BUNDLES (7 COPIES)</t>
  </si>
  <si>
    <t xml:space="preserve">GRADE 1 </t>
  </si>
  <si>
    <t xml:space="preserve">GRADE 2  </t>
  </si>
  <si>
    <t xml:space="preserve">GRADE 3 </t>
  </si>
  <si>
    <t xml:space="preserve">GRADE 4 </t>
  </si>
  <si>
    <t xml:space="preserve">GRADE 5  </t>
  </si>
  <si>
    <t xml:space="preserve">GRADE 6  </t>
  </si>
  <si>
    <t>Copyright 2020</t>
  </si>
  <si>
    <t>NAME/ATTENTION</t>
  </si>
  <si>
    <t>PAYMENT METHOD</t>
  </si>
  <si>
    <t>FIRST NAME</t>
  </si>
  <si>
    <t>LAST NAME</t>
  </si>
  <si>
    <t>SUBTOTAL</t>
  </si>
  <si>
    <t>SCHOOL/DISTRICT NAME</t>
  </si>
  <si>
    <t>Please select...</t>
  </si>
  <si>
    <t>978-1-78916-715-3</t>
  </si>
  <si>
    <t>978-1-78916-716-0</t>
  </si>
  <si>
    <t>978-1-78916-717-7</t>
  </si>
  <si>
    <t>978-1-78916-718-4</t>
  </si>
  <si>
    <t>978-1-78916-719-1</t>
  </si>
  <si>
    <t>978-1-78916-720-7</t>
  </si>
  <si>
    <t>978-1-78916-721-4</t>
  </si>
  <si>
    <t>SUBTOTAL:  GRADE 6</t>
  </si>
  <si>
    <t>SUBTOTAL:  GRADE 5</t>
  </si>
  <si>
    <t>SUBTOTAL:  GRADE 4</t>
  </si>
  <si>
    <t>SUBTOTAL:  GRADE 3</t>
  </si>
  <si>
    <t>SUBTOTAL:  GRADE 2</t>
  </si>
  <si>
    <t>SUBTOTAL:  GRADE 1</t>
  </si>
  <si>
    <t>SUBTOTAL:  GRADE KINDERGARTEN</t>
  </si>
  <si>
    <t>SUBTOTAL:  FULL GRADE PACKS</t>
  </si>
  <si>
    <t>JOB TITLE</t>
  </si>
  <si>
    <t>Suite A2, 1336 Brommer Street, Santa Cruz, CA 95062</t>
  </si>
  <si>
    <t>Please return the completed form to contact@twigeducation.com or send to your Sales Representative.</t>
  </si>
  <si>
    <t xml:space="preserve">USE THE TABS ALONG THE BOTTOM OF THIS WORKBOOK TO FILL OUT REQUIRED DETAILS FOR EACH PRODUCT. </t>
  </si>
  <si>
    <t>QUANTITY</t>
  </si>
  <si>
    <t>UNIT PRICE</t>
  </si>
  <si>
    <t>TOTAL PRICE</t>
  </si>
  <si>
    <t>TEACHER SUBSCRIPTION</t>
  </si>
  <si>
    <t>TEACHER SUBSCRIPTIONS</t>
  </si>
  <si>
    <t>STUDENT SUBSCRIPTION</t>
  </si>
  <si>
    <t>STUDENT SUBSCRIPTIONS</t>
  </si>
  <si>
    <t>TOTAL</t>
  </si>
  <si>
    <t>TWIG SCIENCE TOOLS</t>
  </si>
  <si>
    <t>Twig Secondary USA, Teacher Subscription, 1 Year</t>
  </si>
  <si>
    <t>978-1-78916-730-6</t>
  </si>
  <si>
    <t>978-1-78916-731-3</t>
  </si>
  <si>
    <t>Twig Secondary USA, Teacher Subscription, 2 Year</t>
  </si>
  <si>
    <t>978-1-78916-732-0</t>
  </si>
  <si>
    <t>Twig Secondary USA, Teacher Subscription, 3 Year</t>
  </si>
  <si>
    <t>978-1-78916-733-7</t>
  </si>
  <si>
    <t>Twig Secondary USA, Teacher Subscription, 4 Year</t>
  </si>
  <si>
    <t>978-1-78916-734-4</t>
  </si>
  <si>
    <t>Twig Secondary USA, Teacher Subscription, 5 Year</t>
  </si>
  <si>
    <t>978-1-78916-735-1</t>
  </si>
  <si>
    <t>Twig Secondary USA, Teacher Subscription, 6 Year</t>
  </si>
  <si>
    <t>978-1-78916-736-8</t>
  </si>
  <si>
    <t>Twig Secondary USA, Teacher Subscription, 7 Year</t>
  </si>
  <si>
    <t>978-1-78916-737-5</t>
  </si>
  <si>
    <t>Twig Secondary USA, Teacher Subscription, 8 Year</t>
  </si>
  <si>
    <t>Teacher</t>
  </si>
  <si>
    <t>Digital license</t>
  </si>
  <si>
    <t>978-1-78916-722-1</t>
  </si>
  <si>
    <t>Twig Secondary USA, Student Subscription, 1 Year</t>
  </si>
  <si>
    <t>978-1-78916-723-8</t>
  </si>
  <si>
    <t>Twig Secondary USA, Student Subscription, 2 Year</t>
  </si>
  <si>
    <t>978-1-78916-724-5</t>
  </si>
  <si>
    <t>Twig Secondary USA, Student Subscription, 3 Year</t>
  </si>
  <si>
    <t>978-1-78916-725-2</t>
  </si>
  <si>
    <t>Twig Secondary USA, Student Subscription, 4 Year</t>
  </si>
  <si>
    <t>978-1-78916-726-9</t>
  </si>
  <si>
    <t>Twig Secondary USA, Student Subscription, 5 Year</t>
  </si>
  <si>
    <t>978-1-78916-727-6</t>
  </si>
  <si>
    <t>Twig Secondary USA, Student Subscription, 6 Year</t>
  </si>
  <si>
    <t>978-1-78916-728-3</t>
  </si>
  <si>
    <t>Twig Secondary USA, Student Subscription, 7 Year</t>
  </si>
  <si>
    <t>978-1-78916-729-0</t>
  </si>
  <si>
    <t>Twig Secondary USA, Student Subscription, 8 Year</t>
  </si>
  <si>
    <t>978-1-78916-738-2</t>
  </si>
  <si>
    <t>978-1-78916-739-9</t>
  </si>
  <si>
    <t>978-1-78916-740-5</t>
  </si>
  <si>
    <t>978-1-78916-741-2</t>
  </si>
  <si>
    <t>978-1-78916-742-9</t>
  </si>
  <si>
    <t>978-1-78916-743-6</t>
  </si>
  <si>
    <t>978-1-78916-744-3</t>
  </si>
  <si>
    <t>978-1-78916-745-0</t>
  </si>
  <si>
    <t>Twig Science Tools USA, Teacher Subscription, 1 Year</t>
  </si>
  <si>
    <t>Twig Science Tools USA, Teacher Subscription, 2 Year</t>
  </si>
  <si>
    <t>Twig Science Tools USA, Teacher Subscription, 3 Year</t>
  </si>
  <si>
    <t>Twig Science Tools USA, Teacher Subscription, 4 Year</t>
  </si>
  <si>
    <t>Twig Science Tools USA, Teacher Subscription, 5 Year</t>
  </si>
  <si>
    <t>Twig Science Tools USA, Teacher Subscription, 6 Year</t>
  </si>
  <si>
    <t>Twig Science Tools USA, Teacher Subscription, 7 Year</t>
  </si>
  <si>
    <t>Twig Science Tools USA, Teacher Subscription, 8 Year</t>
  </si>
  <si>
    <t>www.twigsecondary.com</t>
  </si>
  <si>
    <t>www.twigsciencetools.com</t>
  </si>
  <si>
    <t xml:space="preserve">  PAYMENT METHOD</t>
  </si>
  <si>
    <t xml:space="preserve">  OFFICE USE ONLY</t>
  </si>
  <si>
    <t>BILLING EMAIL</t>
  </si>
  <si>
    <t>BILLING TELEPHONE</t>
  </si>
  <si>
    <t>SHIPPING TELEPHONE</t>
  </si>
  <si>
    <t>SHIPPING EMAIL</t>
  </si>
  <si>
    <t xml:space="preserve">  AUTHORISED SIGNATURE</t>
  </si>
  <si>
    <t xml:space="preserve">DATE </t>
  </si>
  <si>
    <t xml:space="preserve">  BILLING DETAILS</t>
  </si>
  <si>
    <t xml:space="preserve">  SHIPPING DETAILS</t>
  </si>
  <si>
    <r>
      <t xml:space="preserve">PAYMENT DETAILS
</t>
    </r>
    <r>
      <rPr>
        <sz val="14"/>
        <color rgb="FF000000"/>
        <rFont val="Calibri"/>
        <family val="2"/>
        <scheme val="minor"/>
      </rPr>
      <t>- For CARD, provide card type, number and expiry.
- For INVOICE, provide PO number.</t>
    </r>
  </si>
  <si>
    <t>v1.6</t>
  </si>
  <si>
    <t>Grade K - Classroom Library/Leveled Reader Full Grade Pack, 4 Modules x 4 Levels (7 copies per level)</t>
  </si>
  <si>
    <t>Grade 1 - Classroom Library/Leveled Reader Full Grade Pack, 4 Modules x 4 Levels (7 copies per level)</t>
  </si>
  <si>
    <t>Grade 2 - classroom Library/Leveled Reader Full Grade Pack, 4 Modules x 4 Levels (7 copies per level)</t>
  </si>
  <si>
    <t>Grade 3 - Classroom Library/Leveled Reader Full Grade Pack, 4 Modules x 4 Levels (7 copies per level)</t>
  </si>
  <si>
    <t>Grade 4 - Classroom Library/Leveled Reader Full Grade Pack, 5 Modules x 4 Levels (7 copies per level)</t>
  </si>
  <si>
    <t>Grade 5  -Classroom Library/Leveled Reader Full Grade Pack, 4 Modules x 4 Levels (7 copies per level)</t>
  </si>
  <si>
    <t>Grade 6 - Classroom Library/Leveled Reader Full Grade Pack, 4 Modules x 4 Levels (7 copies per level)</t>
  </si>
  <si>
    <t>LEVELED READERS - CLASSROOM LIBRARIES</t>
  </si>
  <si>
    <t>CLASSROOM LIBRARIES</t>
  </si>
  <si>
    <t>PROMOTION</t>
  </si>
  <si>
    <r>
      <t xml:space="preserve">* </t>
    </r>
    <r>
      <rPr>
        <b/>
        <sz val="12"/>
        <color theme="1"/>
        <rFont val="Calibri"/>
        <family val="2"/>
        <scheme val="minor"/>
      </rPr>
      <t>Twig Science Reporter promotion</t>
    </r>
    <r>
      <rPr>
        <sz val="12"/>
        <color theme="1"/>
        <rFont val="Calibri"/>
        <family val="2"/>
        <scheme val="minor"/>
      </rPr>
      <t>: Free digital subscription for 1 teacher account for 1 year, for each Classroom Library pack ordered. Only applies to orders received by Twig Education before 11:59pm on April 22nd 2019. Each account will require a unique email address for access.</t>
    </r>
  </si>
  <si>
    <r>
      <t xml:space="preserve">Receive a FREE 1-year </t>
    </r>
    <r>
      <rPr>
        <b/>
        <sz val="14"/>
        <color theme="0"/>
        <rFont val="Calibri"/>
        <scheme val="minor"/>
      </rPr>
      <t>Twig Science Reporter</t>
    </r>
    <r>
      <rPr>
        <sz val="14"/>
        <color theme="0"/>
        <rFont val="Calibri"/>
        <scheme val="minor"/>
      </rPr>
      <t xml:space="preserve"> subscription with each Classroom Library ordered before April 22nd 2019.*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</si>
</sst>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£&quot;* #,##0.00_);_(&quot;£&quot;* \(#,##0.00\);_(&quot;£&quot;* &quot;-&quot;??_);_(@_)"/>
    <numFmt numFmtId="164" formatCode="[$$-409]#,##0.00_);\([$$-409]#,##0.00\)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mmm\-dd\-yyyy"/>
    <numFmt numFmtId="168" formatCode="[$$-409]#,##0_);\([$$-409]#,##0\)"/>
    <numFmt numFmtId="169" formatCode="mm/dd/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808080"/>
      <name val="Calibri"/>
      <family val="2"/>
      <scheme val="minor"/>
    </font>
    <font>
      <b/>
      <sz val="14"/>
      <color rgb="FF808080"/>
      <name val="Calibri"/>
      <family val="2"/>
      <scheme val="minor"/>
    </font>
    <font>
      <sz val="12"/>
      <color rgb="FF800000"/>
      <name val="Calibri"/>
      <family val="2"/>
      <scheme val="minor"/>
    </font>
    <font>
      <u/>
      <sz val="14"/>
      <color rgb="FF0563C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scheme val="minor"/>
    </font>
    <font>
      <b/>
      <sz val="2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scheme val="minor"/>
    </font>
    <font>
      <b/>
      <sz val="15"/>
      <color rgb="FF000000"/>
      <name val="Calibri"/>
      <scheme val="minor"/>
    </font>
    <font>
      <b/>
      <sz val="18"/>
      <color rgb="FF000000"/>
      <name val="Calibri"/>
      <scheme val="minor"/>
    </font>
    <font>
      <b/>
      <sz val="18"/>
      <color rgb="FF808080"/>
      <name val="Calibri"/>
      <scheme val="minor"/>
    </font>
    <font>
      <b/>
      <sz val="15"/>
      <color rgb="FF808080"/>
      <name val="Calibri"/>
      <scheme val="minor"/>
    </font>
    <font>
      <sz val="12"/>
      <color theme="0" tint="-0.34998626667073579"/>
      <name val="Calibri"/>
      <scheme val="minor"/>
    </font>
    <font>
      <sz val="14"/>
      <color theme="0"/>
      <name val="Calibri"/>
      <scheme val="minor"/>
    </font>
    <font>
      <b/>
      <sz val="22"/>
      <color theme="0"/>
      <name val="Calibri"/>
      <scheme val="minor"/>
    </font>
    <font>
      <b/>
      <sz val="14"/>
      <color theme="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126D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48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/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/>
    <xf numFmtId="0" fontId="7" fillId="0" borderId="0" xfId="0" applyFont="1" applyAlignment="1"/>
    <xf numFmtId="0" fontId="8" fillId="0" borderId="13" xfId="0" applyFont="1" applyBorder="1" applyAlignment="1"/>
    <xf numFmtId="0" fontId="7" fillId="0" borderId="14" xfId="0" applyFont="1" applyBorder="1" applyAlignment="1"/>
    <xf numFmtId="0" fontId="8" fillId="0" borderId="14" xfId="0" applyFont="1" applyFill="1" applyBorder="1" applyAlignment="1"/>
    <xf numFmtId="0" fontId="0" fillId="0" borderId="30" xfId="0" applyBorder="1"/>
    <xf numFmtId="0" fontId="12" fillId="0" borderId="0" xfId="0" applyFont="1" applyBorder="1"/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166" fontId="6" fillId="0" borderId="0" xfId="0" applyNumberFormat="1" applyFont="1" applyAlignment="1"/>
    <xf numFmtId="0" fontId="15" fillId="0" borderId="0" xfId="0" applyFont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4" borderId="32" xfId="0" applyFont="1" applyFill="1" applyBorder="1" applyAlignment="1">
      <alignment horizontal="center" vertical="top" wrapText="1"/>
    </xf>
    <xf numFmtId="0" fontId="8" fillId="4" borderId="33" xfId="0" applyFont="1" applyFill="1" applyBorder="1" applyAlignment="1">
      <alignment vertical="top"/>
    </xf>
    <xf numFmtId="0" fontId="8" fillId="4" borderId="33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/>
    <xf numFmtId="0" fontId="19" fillId="6" borderId="0" xfId="0" applyFont="1" applyFill="1"/>
    <xf numFmtId="0" fontId="6" fillId="6" borderId="0" xfId="0" applyFont="1" applyFill="1"/>
    <xf numFmtId="0" fontId="0" fillId="4" borderId="0" xfId="0" applyFill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0" xfId="0" applyFont="1" applyFill="1"/>
    <xf numFmtId="0" fontId="6" fillId="4" borderId="6" xfId="0" applyFont="1" applyFill="1" applyBorder="1"/>
    <xf numFmtId="0" fontId="8" fillId="4" borderId="0" xfId="0" applyFont="1" applyFill="1"/>
    <xf numFmtId="167" fontId="8" fillId="4" borderId="0" xfId="0" applyNumberFormat="1" applyFont="1" applyFill="1" applyAlignment="1">
      <alignment horizontal="left"/>
    </xf>
    <xf numFmtId="0" fontId="11" fillId="7" borderId="0" xfId="0" applyFont="1" applyFill="1" applyAlignment="1">
      <alignment vertical="center"/>
    </xf>
    <xf numFmtId="0" fontId="6" fillId="7" borderId="0" xfId="0" applyFont="1" applyFill="1"/>
    <xf numFmtId="0" fontId="19" fillId="4" borderId="0" xfId="0" applyFont="1" applyFill="1"/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23" fillId="4" borderId="0" xfId="0" applyFont="1" applyFill="1" applyAlignment="1">
      <alignment vertical="top" wrapText="1"/>
    </xf>
    <xf numFmtId="0" fontId="7" fillId="4" borderId="0" xfId="0" applyFont="1" applyFill="1"/>
    <xf numFmtId="0" fontId="24" fillId="4" borderId="0" xfId="0" applyFont="1" applyFill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6" fillId="7" borderId="0" xfId="0" applyFont="1" applyFill="1" applyAlignment="1">
      <alignment vertical="top" wrapText="1"/>
    </xf>
    <xf numFmtId="0" fontId="19" fillId="4" borderId="0" xfId="0" applyFont="1" applyFill="1" applyAlignment="1">
      <alignment horizontal="left"/>
    </xf>
    <xf numFmtId="0" fontId="21" fillId="7" borderId="0" xfId="0" applyFont="1" applyFill="1" applyAlignment="1">
      <alignment vertical="center"/>
    </xf>
    <xf numFmtId="0" fontId="22" fillId="4" borderId="0" xfId="0" applyFont="1" applyFill="1" applyAlignment="1">
      <alignment vertical="top"/>
    </xf>
    <xf numFmtId="0" fontId="6" fillId="7" borderId="0" xfId="0" applyFont="1" applyFill="1" applyAlignment="1">
      <alignment vertical="top"/>
    </xf>
    <xf numFmtId="0" fontId="0" fillId="4" borderId="14" xfId="0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5" borderId="0" xfId="0" applyNumberFormat="1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10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vertical="center"/>
    </xf>
    <xf numFmtId="168" fontId="12" fillId="0" borderId="0" xfId="0" applyNumberFormat="1" applyFont="1" applyBorder="1"/>
    <xf numFmtId="0" fontId="3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Border="1" applyAlignment="1">
      <alignment horizontal="right" vertical="center"/>
    </xf>
    <xf numFmtId="0" fontId="4" fillId="10" borderId="0" xfId="0" applyFont="1" applyFill="1" applyBorder="1" applyAlignment="1">
      <alignment horizontal="center" wrapText="1"/>
    </xf>
    <xf numFmtId="0" fontId="13" fillId="10" borderId="0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13" fillId="9" borderId="0" xfId="0" applyFont="1" applyFill="1" applyBorder="1" applyAlignment="1">
      <alignment wrapText="1"/>
    </xf>
    <xf numFmtId="0" fontId="13" fillId="9" borderId="0" xfId="0" applyFont="1" applyFill="1" applyBorder="1" applyAlignment="1">
      <alignment horizontal="center" wrapText="1"/>
    </xf>
    <xf numFmtId="165" fontId="8" fillId="0" borderId="15" xfId="0" applyNumberFormat="1" applyFont="1" applyBorder="1" applyAlignment="1"/>
    <xf numFmtId="165" fontId="8" fillId="0" borderId="15" xfId="204" applyNumberFormat="1" applyFont="1" applyBorder="1" applyAlignment="1"/>
    <xf numFmtId="0" fontId="6" fillId="4" borderId="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33" fillId="4" borderId="5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19" fillId="4" borderId="13" xfId="0" applyFont="1" applyFill="1" applyBorder="1" applyAlignment="1"/>
    <xf numFmtId="0" fontId="8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/>
    <xf numFmtId="0" fontId="9" fillId="4" borderId="14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0" fontId="12" fillId="4" borderId="0" xfId="0" applyFont="1" applyFill="1" applyBorder="1"/>
    <xf numFmtId="0" fontId="15" fillId="4" borderId="19" xfId="0" applyFont="1" applyFill="1" applyBorder="1" applyAlignment="1">
      <alignment horizontal="center" vertical="center" wrapText="1"/>
    </xf>
    <xf numFmtId="166" fontId="0" fillId="4" borderId="0" xfId="0" applyNumberFormat="1" applyFill="1" applyBorder="1"/>
    <xf numFmtId="0" fontId="32" fillId="4" borderId="0" xfId="0" applyFont="1" applyFill="1" applyBorder="1" applyAlignment="1">
      <alignment horizontal="right"/>
    </xf>
    <xf numFmtId="0" fontId="4" fillId="4" borderId="31" xfId="0" applyFont="1" applyFill="1" applyBorder="1" applyAlignment="1">
      <alignment horizontal="center"/>
    </xf>
    <xf numFmtId="166" fontId="12" fillId="4" borderId="0" xfId="0" applyNumberFormat="1" applyFont="1" applyFill="1" applyBorder="1"/>
    <xf numFmtId="166" fontId="8" fillId="4" borderId="31" xfId="0" applyNumberFormat="1" applyFont="1" applyFill="1" applyBorder="1" applyAlignment="1"/>
    <xf numFmtId="166" fontId="3" fillId="4" borderId="0" xfId="0" applyNumberFormat="1" applyFont="1" applyFill="1" applyBorder="1" applyAlignment="1">
      <alignment horizontal="right"/>
    </xf>
    <xf numFmtId="166" fontId="4" fillId="11" borderId="1" xfId="0" applyNumberFormat="1" applyFont="1" applyFill="1" applyBorder="1"/>
    <xf numFmtId="166" fontId="8" fillId="11" borderId="31" xfId="0" applyNumberFormat="1" applyFont="1" applyFill="1" applyBorder="1" applyAlignment="1"/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4" borderId="0" xfId="194" applyFill="1" applyBorder="1" applyAlignment="1">
      <alignment vertical="center"/>
    </xf>
    <xf numFmtId="169" fontId="3" fillId="5" borderId="0" xfId="0" applyNumberFormat="1" applyFont="1" applyFill="1" applyAlignment="1" applyProtection="1">
      <alignment horizontal="left" vertical="center"/>
      <protection locked="0"/>
    </xf>
    <xf numFmtId="49" fontId="6" fillId="5" borderId="37" xfId="0" applyNumberFormat="1" applyFont="1" applyFill="1" applyBorder="1" applyAlignment="1" applyProtection="1">
      <alignment vertical="center"/>
      <protection locked="0"/>
    </xf>
    <xf numFmtId="49" fontId="6" fillId="5" borderId="38" xfId="0" applyNumberFormat="1" applyFont="1" applyFill="1" applyBorder="1" applyAlignment="1" applyProtection="1">
      <alignment vertical="center"/>
      <protection locked="0"/>
    </xf>
    <xf numFmtId="49" fontId="6" fillId="5" borderId="39" xfId="0" applyNumberFormat="1" applyFont="1" applyFill="1" applyBorder="1" applyAlignment="1" applyProtection="1">
      <alignment vertical="center"/>
      <protection locked="0"/>
    </xf>
    <xf numFmtId="49" fontId="17" fillId="5" borderId="39" xfId="194" applyNumberFormat="1" applyFill="1" applyBorder="1" applyAlignment="1" applyProtection="1">
      <alignment vertical="center"/>
      <protection locked="0"/>
    </xf>
    <xf numFmtId="0" fontId="27" fillId="12" borderId="40" xfId="0" applyFont="1" applyFill="1" applyBorder="1" applyAlignment="1" applyProtection="1">
      <alignment vertical="center"/>
      <protection locked="0"/>
    </xf>
    <xf numFmtId="0" fontId="34" fillId="4" borderId="0" xfId="0" applyFont="1" applyFill="1" applyAlignment="1">
      <alignment vertical="center"/>
    </xf>
    <xf numFmtId="0" fontId="34" fillId="4" borderId="0" xfId="0" applyFont="1" applyFill="1" applyBorder="1" applyAlignment="1">
      <alignment vertical="top" wrapText="1"/>
    </xf>
    <xf numFmtId="0" fontId="34" fillId="4" borderId="14" xfId="0" applyFont="1" applyFill="1" applyBorder="1" applyAlignment="1">
      <alignment horizontal="right" vertical="center"/>
    </xf>
    <xf numFmtId="0" fontId="35" fillId="6" borderId="0" xfId="0" applyFont="1" applyFill="1" applyAlignment="1">
      <alignment vertical="center"/>
    </xf>
    <xf numFmtId="0" fontId="37" fillId="4" borderId="0" xfId="0" applyFont="1" applyFill="1" applyAlignment="1">
      <alignment vertical="top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vertical="center"/>
    </xf>
    <xf numFmtId="165" fontId="6" fillId="0" borderId="33" xfId="0" applyNumberFormat="1" applyFont="1" applyFill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66" fontId="6" fillId="4" borderId="33" xfId="0" applyNumberFormat="1" applyFont="1" applyFill="1" applyBorder="1" applyAlignment="1">
      <alignment vertical="center"/>
    </xf>
    <xf numFmtId="166" fontId="6" fillId="4" borderId="34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vertical="center"/>
    </xf>
    <xf numFmtId="166" fontId="6" fillId="4" borderId="23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166" fontId="6" fillId="4" borderId="20" xfId="0" applyNumberFormat="1" applyFont="1" applyFill="1" applyBorder="1" applyAlignment="1">
      <alignment vertical="center"/>
    </xf>
    <xf numFmtId="166" fontId="6" fillId="4" borderId="21" xfId="0" applyNumberFormat="1" applyFont="1" applyFill="1" applyBorder="1" applyAlignment="1">
      <alignment vertical="center"/>
    </xf>
    <xf numFmtId="0" fontId="35" fillId="6" borderId="0" xfId="0" applyFont="1" applyFill="1" applyAlignment="1">
      <alignment vertical="center"/>
    </xf>
    <xf numFmtId="0" fontId="18" fillId="4" borderId="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36" fillId="6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13" xfId="0" applyFont="1" applyFill="1" applyBorder="1" applyAlignment="1">
      <alignment vertical="center"/>
    </xf>
    <xf numFmtId="0" fontId="34" fillId="4" borderId="14" xfId="0" applyFont="1" applyFill="1" applyBorder="1" applyAlignment="1">
      <alignment vertical="center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6" fillId="8" borderId="15" xfId="0" applyFont="1" applyFill="1" applyBorder="1" applyAlignment="1" applyProtection="1">
      <alignment horizontal="center" vertical="center" wrapText="1"/>
      <protection locked="0"/>
    </xf>
    <xf numFmtId="167" fontId="6" fillId="8" borderId="13" xfId="0" applyNumberFormat="1" applyFont="1" applyFill="1" applyBorder="1" applyAlignment="1" applyProtection="1">
      <alignment horizontal="center" vertical="center" wrapText="1"/>
      <protection locked="0"/>
    </xf>
    <xf numFmtId="167" fontId="6" fillId="8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0" xfId="0" applyFont="1" applyFill="1" applyAlignment="1">
      <alignment horizontal="left" vertical="top" wrapText="1"/>
    </xf>
    <xf numFmtId="0" fontId="31" fillId="4" borderId="0" xfId="0" applyFont="1" applyFill="1" applyAlignment="1">
      <alignment horizontal="center" vertical="top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4" fillId="9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4" fillId="9" borderId="10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textRotation="90" wrapText="1"/>
    </xf>
    <xf numFmtId="0" fontId="8" fillId="4" borderId="26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/>
    </xf>
    <xf numFmtId="0" fontId="38" fillId="4" borderId="0" xfId="0" applyFont="1" applyFill="1"/>
    <xf numFmtId="0" fontId="39" fillId="13" borderId="0" xfId="0" applyFont="1" applyFill="1" applyBorder="1" applyAlignment="1">
      <alignment horizontal="center" vertical="center" wrapText="1"/>
    </xf>
    <xf numFmtId="0" fontId="40" fillId="13" borderId="0" xfId="0" applyFont="1" applyFill="1" applyBorder="1" applyAlignment="1">
      <alignment horizontal="center" vertical="center"/>
    </xf>
    <xf numFmtId="0" fontId="0" fillId="13" borderId="2" xfId="0" applyFill="1" applyBorder="1"/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0" borderId="0" xfId="0" applyAlignment="1">
      <alignment horizontal="left" vertical="top" wrapText="1"/>
    </xf>
  </cellXfs>
  <cellStyles count="248">
    <cellStyle name="Currency" xfId="204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5FE6"/>
      <color rgb="FF608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Relationship Id="rId2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12700</xdr:rowOff>
    </xdr:from>
    <xdr:to>
      <xdr:col>4</xdr:col>
      <xdr:colOff>228600</xdr:colOff>
      <xdr:row>4</xdr:row>
      <xdr:rowOff>38100</xdr:rowOff>
    </xdr:to>
    <xdr:pic>
      <xdr:nvPicPr>
        <xdr:cNvPr id="4100" name="Picture 4" descr="clip_image001.png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31800"/>
          <a:ext cx="25654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1257300</xdr:colOff>
      <xdr:row>2</xdr:row>
      <xdr:rowOff>165100</xdr:rowOff>
    </xdr:from>
    <xdr:to>
      <xdr:col>10</xdr:col>
      <xdr:colOff>114300</xdr:colOff>
      <xdr:row>10</xdr:row>
      <xdr:rowOff>25400</xdr:rowOff>
    </xdr:to>
    <xdr:pic>
      <xdr:nvPicPr>
        <xdr:cNvPr id="4101" name="Picture 5" descr="clip_image002.png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495300"/>
          <a:ext cx="49403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88900</xdr:colOff>
      <xdr:row>50</xdr:row>
      <xdr:rowOff>50800</xdr:rowOff>
    </xdr:from>
    <xdr:to>
      <xdr:col>4</xdr:col>
      <xdr:colOff>215900</xdr:colOff>
      <xdr:row>52</xdr:row>
      <xdr:rowOff>127000</xdr:rowOff>
    </xdr:to>
    <xdr:pic>
      <xdr:nvPicPr>
        <xdr:cNvPr id="4102" name="Picture 6" descr="clip_image003.png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17018000"/>
          <a:ext cx="3048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558800</xdr:colOff>
      <xdr:row>6</xdr:row>
      <xdr:rowOff>63500</xdr:rowOff>
    </xdr:from>
    <xdr:to>
      <xdr:col>11</xdr:col>
      <xdr:colOff>3467100</xdr:colOff>
      <xdr:row>13</xdr:row>
      <xdr:rowOff>228600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26600" y="1155700"/>
          <a:ext cx="2908300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211830</xdr:colOff>
      <xdr:row>2</xdr:row>
      <xdr:rowOff>52649</xdr:rowOff>
    </xdr:from>
    <xdr:to>
      <xdr:col>3</xdr:col>
      <xdr:colOff>770630</xdr:colOff>
      <xdr:row>4</xdr:row>
      <xdr:rowOff>22772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030" y="459049"/>
          <a:ext cx="2552700" cy="376523"/>
        </a:xfrm>
        <a:prstGeom prst="rect">
          <a:avLst/>
        </a:prstGeom>
      </xdr:spPr>
    </xdr:pic>
    <xdr:clientData/>
  </xdr:twoCellAnchor>
  <xdr:twoCellAnchor editAs="oneCell">
    <xdr:from>
      <xdr:col>4</xdr:col>
      <xdr:colOff>2355044</xdr:colOff>
      <xdr:row>5</xdr:row>
      <xdr:rowOff>135632</xdr:rowOff>
    </xdr:from>
    <xdr:to>
      <xdr:col>7</xdr:col>
      <xdr:colOff>691449</xdr:colOff>
      <xdr:row>12</xdr:row>
      <xdr:rowOff>105914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4644" y="1151632"/>
          <a:ext cx="4891085" cy="1392682"/>
        </a:xfrm>
        <a:prstGeom prst="rect">
          <a:avLst/>
        </a:prstGeom>
      </xdr:spPr>
    </xdr:pic>
    <xdr:clientData/>
  </xdr:twoCellAnchor>
  <xdr:twoCellAnchor editAs="oneCell">
    <xdr:from>
      <xdr:col>0</xdr:col>
      <xdr:colOff>221943</xdr:colOff>
      <xdr:row>70</xdr:row>
      <xdr:rowOff>61652</xdr:rowOff>
    </xdr:from>
    <xdr:to>
      <xdr:col>3</xdr:col>
      <xdr:colOff>394517</xdr:colOff>
      <xdr:row>72</xdr:row>
      <xdr:rowOff>123180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43" y="15860452"/>
          <a:ext cx="2496674" cy="761138"/>
        </a:xfrm>
        <a:prstGeom prst="rect">
          <a:avLst/>
        </a:prstGeom>
      </xdr:spPr>
    </xdr:pic>
    <xdr:clientData/>
  </xdr:twoCellAnchor>
  <xdr:twoCellAnchor editAs="oneCell">
    <xdr:from>
      <xdr:col>0</xdr:col>
      <xdr:colOff>209613</xdr:colOff>
      <xdr:row>98</xdr:row>
      <xdr:rowOff>61652</xdr:rowOff>
    </xdr:from>
    <xdr:to>
      <xdr:col>3</xdr:col>
      <xdr:colOff>382187</xdr:colOff>
      <xdr:row>100</xdr:row>
      <xdr:rowOff>123180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13" y="21486552"/>
          <a:ext cx="2496674" cy="761137"/>
        </a:xfrm>
        <a:prstGeom prst="rect">
          <a:avLst/>
        </a:prstGeom>
      </xdr:spPr>
    </xdr:pic>
    <xdr:clientData/>
  </xdr:twoCellAnchor>
  <xdr:twoCellAnchor editAs="oneCell">
    <xdr:from>
      <xdr:col>0</xdr:col>
      <xdr:colOff>221943</xdr:colOff>
      <xdr:row>125</xdr:row>
      <xdr:rowOff>61651</xdr:rowOff>
    </xdr:from>
    <xdr:to>
      <xdr:col>3</xdr:col>
      <xdr:colOff>394517</xdr:colOff>
      <xdr:row>127</xdr:row>
      <xdr:rowOff>74230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43" y="26922151"/>
          <a:ext cx="2496674" cy="711818"/>
        </a:xfrm>
        <a:prstGeom prst="rect">
          <a:avLst/>
        </a:prstGeom>
      </xdr:spPr>
    </xdr:pic>
    <xdr:clientData/>
  </xdr:twoCellAnchor>
  <xdr:twoCellAnchor editAs="oneCell">
    <xdr:from>
      <xdr:col>0</xdr:col>
      <xdr:colOff>209613</xdr:colOff>
      <xdr:row>152</xdr:row>
      <xdr:rowOff>61652</xdr:rowOff>
    </xdr:from>
    <xdr:to>
      <xdr:col>3</xdr:col>
      <xdr:colOff>382187</xdr:colOff>
      <xdr:row>154</xdr:row>
      <xdr:rowOff>98890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13" y="32548252"/>
          <a:ext cx="2496674" cy="711078"/>
        </a:xfrm>
        <a:prstGeom prst="rect">
          <a:avLst/>
        </a:prstGeom>
      </xdr:spPr>
    </xdr:pic>
    <xdr:clientData/>
  </xdr:twoCellAnchor>
  <xdr:twoCellAnchor editAs="oneCell">
    <xdr:from>
      <xdr:col>0</xdr:col>
      <xdr:colOff>221943</xdr:colOff>
      <xdr:row>180</xdr:row>
      <xdr:rowOff>61652</xdr:rowOff>
    </xdr:from>
    <xdr:to>
      <xdr:col>3</xdr:col>
      <xdr:colOff>394517</xdr:colOff>
      <xdr:row>182</xdr:row>
      <xdr:rowOff>49569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43" y="38339452"/>
          <a:ext cx="2496674" cy="712557"/>
        </a:xfrm>
        <a:prstGeom prst="rect">
          <a:avLst/>
        </a:prstGeom>
      </xdr:spPr>
    </xdr:pic>
    <xdr:clientData/>
  </xdr:twoCellAnchor>
  <xdr:twoCellAnchor editAs="oneCell">
    <xdr:from>
      <xdr:col>0</xdr:col>
      <xdr:colOff>209613</xdr:colOff>
      <xdr:row>211</xdr:row>
      <xdr:rowOff>73981</xdr:rowOff>
    </xdr:from>
    <xdr:to>
      <xdr:col>3</xdr:col>
      <xdr:colOff>382187</xdr:colOff>
      <xdr:row>213</xdr:row>
      <xdr:rowOff>49568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13" y="44765281"/>
          <a:ext cx="2496674" cy="712926"/>
        </a:xfrm>
        <a:prstGeom prst="rect">
          <a:avLst/>
        </a:prstGeom>
      </xdr:spPr>
    </xdr:pic>
    <xdr:clientData/>
  </xdr:twoCellAnchor>
  <xdr:twoCellAnchor editAs="oneCell">
    <xdr:from>
      <xdr:col>0</xdr:col>
      <xdr:colOff>221943</xdr:colOff>
      <xdr:row>238</xdr:row>
      <xdr:rowOff>61651</xdr:rowOff>
    </xdr:from>
    <xdr:to>
      <xdr:col>3</xdr:col>
      <xdr:colOff>394517</xdr:colOff>
      <xdr:row>240</xdr:row>
      <xdr:rowOff>86558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43" y="50417151"/>
          <a:ext cx="2496674" cy="711447"/>
        </a:xfrm>
        <a:prstGeom prst="rect">
          <a:avLst/>
        </a:prstGeom>
      </xdr:spPr>
    </xdr:pic>
    <xdr:clientData/>
  </xdr:twoCellAnchor>
  <xdr:twoCellAnchor>
    <xdr:from>
      <xdr:col>4</xdr:col>
      <xdr:colOff>4816753</xdr:colOff>
      <xdr:row>48</xdr:row>
      <xdr:rowOff>24661</xdr:rowOff>
    </xdr:from>
    <xdr:to>
      <xdr:col>5</xdr:col>
      <xdr:colOff>217010</xdr:colOff>
      <xdr:row>51</xdr:row>
      <xdr:rowOff>156716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7966353" y="11010161"/>
          <a:ext cx="746957" cy="741655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221943</xdr:colOff>
      <xdr:row>53</xdr:row>
      <xdr:rowOff>61652</xdr:rowOff>
    </xdr:from>
    <xdr:ext cx="2502962" cy="777043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304CB447-F9E3-E84C-BFF5-82662A35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43" y="12355252"/>
          <a:ext cx="2502962" cy="77704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35</xdr:row>
      <xdr:rowOff>0</xdr:rowOff>
    </xdr:from>
    <xdr:to>
      <xdr:col>3</xdr:col>
      <xdr:colOff>596900</xdr:colOff>
      <xdr:row>35</xdr:row>
      <xdr:rowOff>317934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7010400"/>
          <a:ext cx="2565400" cy="317934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1</xdr:row>
      <xdr:rowOff>177800</xdr:rowOff>
    </xdr:from>
    <xdr:to>
      <xdr:col>3</xdr:col>
      <xdr:colOff>292100</xdr:colOff>
      <xdr:row>2</xdr:row>
      <xdr:rowOff>353750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368300"/>
          <a:ext cx="2336800" cy="37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wigsecondary.com" TargetMode="External"/><Relationship Id="rId2" Type="http://schemas.openxmlformats.org/officeDocument/2006/relationships/hyperlink" Target="http://www.twigsciencetools.com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B1:N55"/>
  <sheetViews>
    <sheetView tabSelected="1" workbookViewId="0">
      <selection activeCell="O16" sqref="O16"/>
    </sheetView>
  </sheetViews>
  <sheetFormatPr baseColWidth="10" defaultRowHeight="15" x14ac:dyDescent="0"/>
  <cols>
    <col min="1" max="1" width="2.5" style="61" customWidth="1"/>
    <col min="2" max="2" width="4.6640625" style="61" customWidth="1"/>
    <col min="3" max="3" width="27.1640625" style="61" customWidth="1"/>
    <col min="4" max="4" width="2.33203125" style="61" customWidth="1"/>
    <col min="5" max="5" width="45.5" style="61" customWidth="1"/>
    <col min="6" max="6" width="3.6640625" style="61" customWidth="1"/>
    <col min="7" max="7" width="3.1640625" style="61" customWidth="1"/>
    <col min="8" max="9" width="10.83203125" style="61"/>
    <col min="10" max="10" width="5.83203125" style="61" customWidth="1"/>
    <col min="11" max="11" width="2.5" style="61" customWidth="1"/>
    <col min="12" max="12" width="47.1640625" style="61" customWidth="1"/>
    <col min="13" max="13" width="4.6640625" style="61" customWidth="1"/>
    <col min="14" max="14" width="4" style="61" customWidth="1"/>
    <col min="15" max="16384" width="10.83203125" style="61"/>
  </cols>
  <sheetData>
    <row r="1" spans="2:13" ht="11" customHeight="1" thickBot="1"/>
    <row r="2" spans="2:13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2:13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2:13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2:13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2:13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</row>
    <row r="8" spans="2:13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2:13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2:13"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2:13" ht="25">
      <c r="B11" s="217" t="s">
        <v>251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/>
    </row>
    <row r="12" spans="2:13" ht="20">
      <c r="B12" s="220" t="s">
        <v>305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</row>
    <row r="13" spans="2:13" ht="20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5"/>
    </row>
    <row r="14" spans="2:13" ht="20">
      <c r="B14" s="223" t="s">
        <v>262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</row>
    <row r="15" spans="2:13" ht="18">
      <c r="B15" s="226" t="s">
        <v>252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</row>
    <row r="16" spans="2:13" ht="18">
      <c r="B16" s="226" t="s">
        <v>281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8"/>
    </row>
    <row r="17" spans="2:13" ht="16" thickBot="1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2:13" ht="35" customHeight="1" thickBot="1">
      <c r="B18" s="229" t="s">
        <v>261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1"/>
    </row>
    <row r="19" spans="2:13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2:13">
      <c r="B20" s="65"/>
      <c r="C20" s="66"/>
      <c r="D20" s="66"/>
      <c r="E20" s="66"/>
      <c r="F20" s="66"/>
      <c r="G20" s="66"/>
      <c r="M20" s="67"/>
    </row>
    <row r="21" spans="2:13" s="127" customFormat="1" ht="33" customHeight="1">
      <c r="B21" s="126"/>
      <c r="C21" s="161" t="s">
        <v>253</v>
      </c>
      <c r="D21" s="74"/>
      <c r="E21" s="155"/>
      <c r="F21" s="74"/>
      <c r="G21" s="74"/>
      <c r="M21" s="128"/>
    </row>
    <row r="22" spans="2:13" ht="18">
      <c r="B22" s="65"/>
      <c r="C22" s="68"/>
      <c r="D22" s="66"/>
      <c r="E22" s="69"/>
      <c r="F22" s="66"/>
      <c r="G22" s="66"/>
      <c r="H22" s="66"/>
      <c r="I22" s="66"/>
      <c r="J22" s="66"/>
      <c r="K22" s="66"/>
      <c r="L22" s="66"/>
      <c r="M22" s="67"/>
    </row>
    <row r="23" spans="2:13" ht="33" customHeight="1">
      <c r="B23" s="65"/>
      <c r="C23" s="164" t="s">
        <v>377</v>
      </c>
      <c r="D23" s="59"/>
      <c r="E23" s="60"/>
      <c r="F23" s="66"/>
      <c r="G23" s="66"/>
      <c r="H23" s="216" t="s">
        <v>378</v>
      </c>
      <c r="I23" s="216"/>
      <c r="J23" s="216"/>
      <c r="K23" s="60"/>
      <c r="L23" s="60"/>
      <c r="M23" s="67"/>
    </row>
    <row r="24" spans="2:13" ht="18">
      <c r="B24" s="65"/>
      <c r="C24" s="72"/>
      <c r="D24" s="72"/>
      <c r="E24" s="58"/>
      <c r="F24" s="66"/>
      <c r="G24" s="66"/>
      <c r="H24" s="66"/>
      <c r="I24" s="66"/>
      <c r="J24" s="66"/>
      <c r="K24" s="66"/>
      <c r="L24" s="66"/>
      <c r="M24" s="67"/>
    </row>
    <row r="25" spans="2:13" s="127" customFormat="1" ht="33" customHeight="1">
      <c r="B25" s="126"/>
      <c r="C25" s="161" t="s">
        <v>284</v>
      </c>
      <c r="D25" s="129"/>
      <c r="E25" s="156"/>
      <c r="F25" s="74"/>
      <c r="G25" s="74"/>
      <c r="H25" s="74"/>
      <c r="I25" s="74"/>
      <c r="J25" s="74"/>
      <c r="K25" s="74"/>
      <c r="L25" s="74"/>
      <c r="M25" s="128"/>
    </row>
    <row r="26" spans="2:13" s="127" customFormat="1" ht="33" customHeight="1">
      <c r="B26" s="126"/>
      <c r="C26" s="161" t="s">
        <v>285</v>
      </c>
      <c r="E26" s="157"/>
      <c r="F26" s="74"/>
      <c r="G26" s="74"/>
      <c r="H26" s="161" t="s">
        <v>282</v>
      </c>
      <c r="I26" s="73"/>
      <c r="J26" s="74"/>
      <c r="K26" s="74"/>
      <c r="L26" s="90"/>
      <c r="M26" s="128"/>
    </row>
    <row r="27" spans="2:13" s="127" customFormat="1" ht="33" customHeight="1">
      <c r="B27" s="126"/>
      <c r="C27" s="161" t="s">
        <v>304</v>
      </c>
      <c r="E27" s="157"/>
      <c r="F27" s="74"/>
      <c r="G27" s="74"/>
      <c r="H27" s="161"/>
      <c r="I27" s="73"/>
      <c r="J27" s="74"/>
      <c r="K27" s="74"/>
      <c r="L27" s="74"/>
      <c r="M27" s="128"/>
    </row>
    <row r="28" spans="2:13" s="127" customFormat="1" ht="33" customHeight="1">
      <c r="B28" s="126"/>
      <c r="C28" s="161" t="s">
        <v>287</v>
      </c>
      <c r="D28" s="129"/>
      <c r="E28" s="157"/>
      <c r="F28" s="74"/>
      <c r="G28" s="74"/>
      <c r="H28" s="161" t="s">
        <v>287</v>
      </c>
      <c r="I28" s="73"/>
      <c r="J28" s="73"/>
      <c r="K28" s="74"/>
      <c r="L28" s="156"/>
      <c r="M28" s="128"/>
    </row>
    <row r="29" spans="2:13" s="127" customFormat="1" ht="33" customHeight="1">
      <c r="B29" s="126"/>
      <c r="C29" s="161" t="s">
        <v>254</v>
      </c>
      <c r="E29" s="157"/>
      <c r="F29" s="74"/>
      <c r="G29" s="74"/>
      <c r="H29" s="161" t="s">
        <v>254</v>
      </c>
      <c r="I29" s="73"/>
      <c r="J29" s="74"/>
      <c r="K29" s="74"/>
      <c r="L29" s="157"/>
      <c r="M29" s="130"/>
    </row>
    <row r="30" spans="2:13" s="127" customFormat="1" ht="33" customHeight="1">
      <c r="B30" s="126"/>
      <c r="C30" s="161" t="s">
        <v>255</v>
      </c>
      <c r="E30" s="157"/>
      <c r="F30" s="74"/>
      <c r="G30" s="74"/>
      <c r="H30" s="161" t="s">
        <v>255</v>
      </c>
      <c r="I30" s="73"/>
      <c r="J30" s="74"/>
      <c r="K30" s="74"/>
      <c r="L30" s="157"/>
      <c r="M30" s="130"/>
    </row>
    <row r="31" spans="2:13" s="127" customFormat="1" ht="33" customHeight="1">
      <c r="B31" s="126"/>
      <c r="C31" s="161" t="s">
        <v>256</v>
      </c>
      <c r="E31" s="157"/>
      <c r="F31" s="74"/>
      <c r="G31" s="74"/>
      <c r="H31" s="161" t="s">
        <v>256</v>
      </c>
      <c r="I31" s="73"/>
      <c r="J31" s="74"/>
      <c r="K31" s="74"/>
      <c r="L31" s="157"/>
      <c r="M31" s="131"/>
    </row>
    <row r="32" spans="2:13" s="127" customFormat="1" ht="33" customHeight="1">
      <c r="B32" s="126"/>
      <c r="C32" s="161" t="s">
        <v>257</v>
      </c>
      <c r="E32" s="158"/>
      <c r="F32" s="74"/>
      <c r="G32" s="74"/>
      <c r="H32" s="161" t="s">
        <v>257</v>
      </c>
      <c r="I32" s="74"/>
      <c r="J32" s="74"/>
      <c r="K32" s="74"/>
      <c r="L32" s="158"/>
      <c r="M32" s="131"/>
    </row>
    <row r="33" spans="2:13" s="127" customFormat="1" ht="33" customHeight="1">
      <c r="B33" s="126"/>
      <c r="F33" s="74"/>
      <c r="G33" s="74"/>
      <c r="H33" s="161"/>
      <c r="I33" s="74"/>
      <c r="J33" s="74"/>
      <c r="K33" s="74"/>
      <c r="L33" s="89"/>
      <c r="M33" s="131"/>
    </row>
    <row r="34" spans="2:13" s="127" customFormat="1" ht="33" customHeight="1">
      <c r="B34" s="126"/>
      <c r="C34" s="161" t="s">
        <v>372</v>
      </c>
      <c r="D34" s="73"/>
      <c r="E34" s="156"/>
      <c r="F34" s="74"/>
      <c r="G34" s="74"/>
      <c r="H34" s="161" t="s">
        <v>373</v>
      </c>
      <c r="I34" s="132"/>
      <c r="J34" s="74"/>
      <c r="K34" s="74"/>
      <c r="L34" s="156"/>
      <c r="M34" s="130"/>
    </row>
    <row r="35" spans="2:13" s="127" customFormat="1" ht="33" customHeight="1">
      <c r="B35" s="126"/>
      <c r="C35" s="161" t="s">
        <v>371</v>
      </c>
      <c r="D35" s="73"/>
      <c r="E35" s="159"/>
      <c r="F35" s="74"/>
      <c r="G35" s="74"/>
      <c r="H35" s="161" t="s">
        <v>374</v>
      </c>
      <c r="L35" s="159"/>
      <c r="M35" s="130"/>
    </row>
    <row r="36" spans="2:13" ht="18">
      <c r="B36" s="65"/>
      <c r="C36" s="66"/>
      <c r="D36" s="66"/>
      <c r="E36" s="66"/>
      <c r="F36" s="66"/>
      <c r="G36" s="66"/>
      <c r="H36" s="72"/>
      <c r="I36" s="66"/>
      <c r="J36" s="66"/>
      <c r="K36" s="66"/>
      <c r="L36" s="66"/>
      <c r="M36" s="67"/>
    </row>
    <row r="37" spans="2:13" ht="33" customHeight="1">
      <c r="B37" s="65"/>
      <c r="C37" s="164" t="s">
        <v>369</v>
      </c>
      <c r="D37" s="60"/>
      <c r="E37" s="60"/>
      <c r="F37" s="66"/>
      <c r="G37" s="66"/>
      <c r="H37" s="233" t="s">
        <v>370</v>
      </c>
      <c r="I37" s="233"/>
      <c r="J37" s="233"/>
      <c r="K37" s="60"/>
      <c r="L37" s="60"/>
      <c r="M37" s="67"/>
    </row>
    <row r="38" spans="2:13" ht="20">
      <c r="B38" s="65"/>
      <c r="C38" s="70"/>
      <c r="D38" s="71"/>
      <c r="E38" s="71"/>
      <c r="F38" s="66"/>
      <c r="G38" s="66"/>
      <c r="H38" s="85"/>
      <c r="I38" s="85"/>
      <c r="J38" s="85"/>
      <c r="K38" s="71"/>
      <c r="L38" s="71"/>
      <c r="M38" s="67"/>
    </row>
    <row r="39" spans="2:13" s="127" customFormat="1" ht="33" customHeight="1">
      <c r="B39" s="126"/>
      <c r="C39" s="161" t="s">
        <v>283</v>
      </c>
      <c r="D39" s="74"/>
      <c r="E39" s="91" t="s">
        <v>288</v>
      </c>
      <c r="F39" s="74"/>
      <c r="G39" s="74"/>
      <c r="H39" s="234" t="s">
        <v>258</v>
      </c>
      <c r="I39" s="234"/>
      <c r="J39" s="74"/>
      <c r="K39" s="74"/>
      <c r="L39" s="160"/>
      <c r="M39" s="128"/>
    </row>
    <row r="40" spans="2:13" ht="19">
      <c r="B40" s="65"/>
      <c r="C40" s="82"/>
      <c r="D40" s="81"/>
      <c r="E40" s="83"/>
      <c r="F40" s="66"/>
      <c r="G40" s="66"/>
      <c r="H40" s="165"/>
      <c r="I40" s="165"/>
      <c r="J40" s="81"/>
      <c r="K40" s="81"/>
      <c r="L40" s="87"/>
      <c r="M40" s="67"/>
    </row>
    <row r="41" spans="2:13" ht="94" customHeight="1">
      <c r="B41" s="65"/>
      <c r="C41" s="162" t="s">
        <v>379</v>
      </c>
      <c r="D41" s="81"/>
      <c r="E41" s="92"/>
      <c r="F41" s="66"/>
      <c r="G41" s="66"/>
      <c r="H41" s="243" t="s">
        <v>259</v>
      </c>
      <c r="I41" s="243"/>
      <c r="J41" s="86"/>
      <c r="K41" s="75"/>
      <c r="L41" s="160"/>
      <c r="M41" s="67"/>
    </row>
    <row r="42" spans="2:13">
      <c r="B42" s="65"/>
      <c r="F42" s="66"/>
      <c r="G42" s="66"/>
      <c r="M42" s="67"/>
    </row>
    <row r="43" spans="2:13" ht="45" customHeight="1">
      <c r="B43" s="65"/>
      <c r="C43" s="235" t="s">
        <v>375</v>
      </c>
      <c r="D43" s="236"/>
      <c r="E43" s="237"/>
      <c r="F43" s="238"/>
      <c r="G43" s="239"/>
      <c r="H43" s="88"/>
      <c r="I43" s="163" t="s">
        <v>376</v>
      </c>
      <c r="J43" s="240"/>
      <c r="K43" s="241"/>
      <c r="L43" s="242"/>
      <c r="M43" s="67"/>
    </row>
    <row r="44" spans="2:13">
      <c r="B44" s="65"/>
      <c r="C44" s="66"/>
      <c r="D44" s="66"/>
      <c r="E44" s="66"/>
      <c r="F44" s="66"/>
      <c r="G44" s="66"/>
      <c r="M44" s="67"/>
    </row>
    <row r="45" spans="2:13" ht="18">
      <c r="B45" s="65"/>
      <c r="F45" s="72"/>
      <c r="G45" s="72"/>
      <c r="H45" s="72"/>
      <c r="I45" s="72"/>
      <c r="J45" s="72"/>
      <c r="K45" s="66"/>
      <c r="L45" s="66"/>
      <c r="M45" s="67"/>
    </row>
    <row r="46" spans="2:13" ht="24" customHeight="1">
      <c r="B46" s="65"/>
      <c r="C46" s="244" t="s">
        <v>306</v>
      </c>
      <c r="D46" s="244"/>
      <c r="E46" s="244"/>
      <c r="F46" s="244"/>
      <c r="G46" s="244"/>
      <c r="H46" s="244"/>
      <c r="I46" s="244"/>
      <c r="J46" s="244"/>
      <c r="K46" s="244"/>
      <c r="L46" s="244"/>
      <c r="M46" s="67"/>
    </row>
    <row r="47" spans="2:13" ht="18">
      <c r="B47" s="65"/>
      <c r="C47" s="66"/>
      <c r="D47" s="76"/>
      <c r="E47" s="72"/>
      <c r="F47" s="84"/>
      <c r="H47" s="77"/>
      <c r="I47" s="72"/>
      <c r="J47" s="72"/>
      <c r="K47" s="66"/>
      <c r="L47" s="66"/>
      <c r="M47" s="67"/>
    </row>
    <row r="48" spans="2:13" ht="16" thickBot="1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</row>
    <row r="49" spans="2:14">
      <c r="M49" s="262" t="s">
        <v>380</v>
      </c>
    </row>
    <row r="50" spans="2:14" ht="23">
      <c r="B50" s="232" t="s">
        <v>307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</row>
    <row r="55" spans="2:14" ht="36" customHeight="1">
      <c r="C55" s="273" t="s">
        <v>391</v>
      </c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</sheetData>
  <sheetProtection password="CD6E" sheet="1" objects="1" scenarios="1"/>
  <mergeCells count="16">
    <mergeCell ref="C55:N55"/>
    <mergeCell ref="B50:M50"/>
    <mergeCell ref="H37:J37"/>
    <mergeCell ref="H39:I39"/>
    <mergeCell ref="C43:D43"/>
    <mergeCell ref="E43:G43"/>
    <mergeCell ref="J43:L43"/>
    <mergeCell ref="H41:I41"/>
    <mergeCell ref="C46:L46"/>
    <mergeCell ref="H23:J23"/>
    <mergeCell ref="B11:M11"/>
    <mergeCell ref="B12:M12"/>
    <mergeCell ref="B14:M14"/>
    <mergeCell ref="B15:M15"/>
    <mergeCell ref="B16:M16"/>
    <mergeCell ref="B18:M18"/>
  </mergeCells>
  <phoneticPr fontId="28" type="noConversion"/>
  <dataValidations count="1">
    <dataValidation type="list" allowBlank="1" showInputMessage="1" showErrorMessage="1" promptTitle="Please select from list.." sqref="E39">
      <formula1>"Please select...,CHECK (payable to Twig Education Inc.),CARD (provide details below),INVOICE (provide PO number)"</formula1>
    </dataValidation>
  </dataValidations>
  <pageMargins left="0.75000000000000011" right="0.75000000000000011" top="1" bottom="1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U264"/>
  <sheetViews>
    <sheetView showGridLines="0" workbookViewId="0">
      <selection activeCell="R11" sqref="R11"/>
    </sheetView>
  </sheetViews>
  <sheetFormatPr baseColWidth="10" defaultRowHeight="15" x14ac:dyDescent="0"/>
  <cols>
    <col min="1" max="1" width="4.33203125" customWidth="1"/>
    <col min="2" max="2" width="8.6640625" customWidth="1"/>
    <col min="3" max="3" width="17.5" customWidth="1"/>
    <col min="5" max="5" width="70.1640625" customWidth="1"/>
    <col min="6" max="6" width="5" customWidth="1"/>
    <col min="7" max="7" width="10.83203125" customWidth="1"/>
    <col min="8" max="8" width="13.5" customWidth="1"/>
    <col min="9" max="9" width="13.33203125" customWidth="1"/>
    <col min="10" max="10" width="1.5" customWidth="1"/>
    <col min="11" max="11" width="15.6640625" customWidth="1"/>
    <col min="12" max="12" width="2.6640625" customWidth="1"/>
    <col min="13" max="13" width="15.5" bestFit="1" customWidth="1"/>
    <col min="14" max="14" width="1.6640625" customWidth="1"/>
    <col min="15" max="15" width="17.5" bestFit="1" customWidth="1"/>
    <col min="16" max="16" width="2.5" customWidth="1"/>
    <col min="18" max="18" width="70.1640625" customWidth="1"/>
  </cols>
  <sheetData>
    <row r="1" spans="2:15" ht="16" customHeight="1" thickBot="1"/>
    <row r="2" spans="2:15" ht="16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6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ht="16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 ht="16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2:15" ht="16" customHeight="1">
      <c r="B6" s="4"/>
      <c r="C6" s="5"/>
      <c r="D6" s="5"/>
      <c r="E6" s="5"/>
      <c r="F6" s="5"/>
      <c r="G6" s="5"/>
      <c r="H6" s="5"/>
      <c r="I6" s="5"/>
      <c r="J6" s="265"/>
      <c r="K6" s="266"/>
      <c r="L6" s="266"/>
      <c r="M6" s="266"/>
      <c r="N6" s="267"/>
      <c r="O6" s="6"/>
    </row>
    <row r="7" spans="2:15" ht="16" customHeight="1">
      <c r="B7" s="4"/>
      <c r="C7" s="5"/>
      <c r="D7" s="5"/>
      <c r="E7" s="5"/>
      <c r="F7" s="5"/>
      <c r="G7" s="5"/>
      <c r="H7" s="5"/>
      <c r="I7" s="5"/>
      <c r="J7" s="268"/>
      <c r="K7" s="264" t="s">
        <v>390</v>
      </c>
      <c r="L7" s="264"/>
      <c r="M7" s="264"/>
      <c r="N7" s="269"/>
      <c r="O7" s="6"/>
    </row>
    <row r="8" spans="2:15" ht="16" customHeight="1">
      <c r="B8" s="4"/>
      <c r="C8" s="5"/>
      <c r="D8" s="5"/>
      <c r="E8" s="5"/>
      <c r="F8" s="5"/>
      <c r="G8" s="5"/>
      <c r="H8" s="5"/>
      <c r="I8" s="5"/>
      <c r="J8" s="268"/>
      <c r="K8" s="264"/>
      <c r="L8" s="264"/>
      <c r="M8" s="264"/>
      <c r="N8" s="269"/>
      <c r="O8" s="6"/>
    </row>
    <row r="9" spans="2:15" ht="16" customHeight="1">
      <c r="B9" s="4"/>
      <c r="C9" s="5"/>
      <c r="D9" s="5"/>
      <c r="E9" s="5"/>
      <c r="F9" s="5"/>
      <c r="G9" s="5"/>
      <c r="H9" s="5"/>
      <c r="I9" s="5"/>
      <c r="J9" s="268"/>
      <c r="K9" s="263" t="s">
        <v>392</v>
      </c>
      <c r="L9" s="263"/>
      <c r="M9" s="263"/>
      <c r="N9" s="269"/>
      <c r="O9" s="6"/>
    </row>
    <row r="10" spans="2:15" ht="16" customHeight="1">
      <c r="B10" s="4"/>
      <c r="C10" s="5"/>
      <c r="D10" s="5"/>
      <c r="E10" s="5"/>
      <c r="F10" s="5"/>
      <c r="G10" s="5"/>
      <c r="H10" s="5"/>
      <c r="I10" s="5"/>
      <c r="J10" s="268"/>
      <c r="K10" s="263"/>
      <c r="L10" s="263"/>
      <c r="M10" s="263"/>
      <c r="N10" s="269"/>
      <c r="O10" s="6"/>
    </row>
    <row r="11" spans="2:15" ht="16" customHeight="1">
      <c r="B11" s="4"/>
      <c r="C11" s="5"/>
      <c r="D11" s="5"/>
      <c r="E11" s="5"/>
      <c r="F11" s="5"/>
      <c r="G11" s="5"/>
      <c r="H11" s="5"/>
      <c r="I11" s="5"/>
      <c r="J11" s="268"/>
      <c r="K11" s="263"/>
      <c r="L11" s="263"/>
      <c r="M11" s="263"/>
      <c r="N11" s="269"/>
      <c r="O11" s="6"/>
    </row>
    <row r="12" spans="2:15" ht="16" customHeight="1">
      <c r="B12" s="4"/>
      <c r="C12" s="5"/>
      <c r="D12" s="5"/>
      <c r="E12" s="5"/>
      <c r="F12" s="5"/>
      <c r="G12" s="5"/>
      <c r="H12" s="5"/>
      <c r="I12" s="5"/>
      <c r="J12" s="268"/>
      <c r="K12" s="263"/>
      <c r="L12" s="263"/>
      <c r="M12" s="263"/>
      <c r="N12" s="269"/>
      <c r="O12" s="6"/>
    </row>
    <row r="13" spans="2:15" ht="16" customHeight="1" thickBot="1">
      <c r="B13" s="4"/>
      <c r="C13" s="5"/>
      <c r="D13" s="5"/>
      <c r="E13" s="5"/>
      <c r="F13" s="5"/>
      <c r="G13" s="5"/>
      <c r="H13" s="5"/>
      <c r="I13" s="5"/>
      <c r="J13" s="270"/>
      <c r="K13" s="271"/>
      <c r="L13" s="271"/>
      <c r="M13" s="271"/>
      <c r="N13" s="272"/>
      <c r="O13" s="6"/>
    </row>
    <row r="14" spans="2:15" ht="16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2:15" ht="16" customHeight="1" thickBo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2:15" ht="30" customHeight="1" thickBot="1">
      <c r="B16" s="250" t="s">
        <v>261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</row>
    <row r="17" spans="2:15" ht="1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2:15" ht="16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2:15" ht="16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2:15" ht="46" customHeight="1" thickBot="1">
      <c r="B20" s="4"/>
      <c r="C20" s="5"/>
      <c r="D20" s="5"/>
      <c r="E20" s="5"/>
      <c r="F20" s="5"/>
      <c r="G20" s="249" t="s">
        <v>274</v>
      </c>
      <c r="H20" s="249"/>
      <c r="I20" s="248" t="s">
        <v>389</v>
      </c>
      <c r="J20" s="248"/>
      <c r="K20" s="248"/>
      <c r="L20" s="5"/>
      <c r="M20" s="5"/>
      <c r="N20" s="5"/>
      <c r="O20" s="6"/>
    </row>
    <row r="21" spans="2:15" s="28" customFormat="1" ht="20" customHeight="1" thickBot="1">
      <c r="B21" s="25"/>
      <c r="C21" s="40"/>
      <c r="D21" s="27"/>
      <c r="E21" s="33" t="s">
        <v>272</v>
      </c>
      <c r="F21" s="94"/>
      <c r="G21" s="119" t="s">
        <v>273</v>
      </c>
      <c r="H21" s="120" t="s">
        <v>16</v>
      </c>
      <c r="I21" s="121" t="s">
        <v>273</v>
      </c>
      <c r="J21" s="122"/>
      <c r="K21" s="123" t="s">
        <v>16</v>
      </c>
      <c r="L21" s="27"/>
      <c r="M21" s="31" t="s">
        <v>14</v>
      </c>
      <c r="N21" s="40"/>
      <c r="O21" s="29"/>
    </row>
    <row r="22" spans="2:15" s="28" customFormat="1" ht="18">
      <c r="B22" s="25"/>
      <c r="C22" s="40"/>
      <c r="D22" s="27"/>
      <c r="E22" s="40"/>
      <c r="F22" s="40"/>
      <c r="G22" s="107"/>
      <c r="H22" s="40"/>
      <c r="I22" s="107"/>
      <c r="J22" s="40"/>
      <c r="K22" s="107"/>
      <c r="L22" s="27"/>
      <c r="M22" s="27"/>
      <c r="N22" s="40"/>
      <c r="O22" s="29"/>
    </row>
    <row r="23" spans="2:15" s="28" customFormat="1" ht="16" customHeight="1" thickBot="1">
      <c r="B23" s="25"/>
      <c r="C23" s="40"/>
      <c r="D23" s="27"/>
      <c r="E23" s="40"/>
      <c r="F23" s="40"/>
      <c r="G23" s="35"/>
      <c r="H23" s="40"/>
      <c r="I23" s="35"/>
      <c r="J23" s="40"/>
      <c r="K23" s="27"/>
      <c r="L23" s="27"/>
      <c r="M23" s="27"/>
      <c r="N23" s="40"/>
      <c r="O23" s="29"/>
    </row>
    <row r="24" spans="2:15" s="28" customFormat="1" ht="19" customHeight="1">
      <c r="B24" s="25"/>
      <c r="C24" s="40"/>
      <c r="D24" s="40"/>
      <c r="E24" s="26" t="s">
        <v>0</v>
      </c>
      <c r="F24" s="40"/>
      <c r="G24" s="55">
        <f>K94</f>
        <v>0</v>
      </c>
      <c r="H24" s="117">
        <f>O94</f>
        <v>0</v>
      </c>
      <c r="I24" s="55">
        <f>K59</f>
        <v>0</v>
      </c>
      <c r="J24" s="40"/>
      <c r="K24" s="117">
        <f>O59</f>
        <v>0</v>
      </c>
      <c r="L24" s="27"/>
      <c r="M24" s="114">
        <f>+K24+H24</f>
        <v>0</v>
      </c>
      <c r="N24" s="40"/>
      <c r="O24" s="29"/>
    </row>
    <row r="25" spans="2:15" s="28" customFormat="1" ht="16" customHeight="1">
      <c r="B25" s="25"/>
      <c r="C25" s="40"/>
      <c r="D25" s="40"/>
      <c r="E25" s="26"/>
      <c r="F25" s="40"/>
      <c r="G25" s="56"/>
      <c r="H25" s="117"/>
      <c r="I25" s="34"/>
      <c r="J25" s="40"/>
      <c r="K25" s="118"/>
      <c r="L25" s="27"/>
      <c r="M25" s="115"/>
      <c r="N25" s="40"/>
      <c r="O25" s="29"/>
    </row>
    <row r="26" spans="2:15" s="28" customFormat="1" ht="19" customHeight="1">
      <c r="B26" s="25"/>
      <c r="C26" s="40"/>
      <c r="D26" s="40"/>
      <c r="E26" s="26" t="s">
        <v>275</v>
      </c>
      <c r="F26" s="40"/>
      <c r="G26" s="55">
        <f>K122</f>
        <v>0</v>
      </c>
      <c r="H26" s="117">
        <f>O122</f>
        <v>0</v>
      </c>
      <c r="I26" s="55">
        <f>K60</f>
        <v>0</v>
      </c>
      <c r="J26" s="40"/>
      <c r="K26" s="117">
        <f>O60</f>
        <v>0</v>
      </c>
      <c r="L26" s="27"/>
      <c r="M26" s="115">
        <f>+K26+H26</f>
        <v>0</v>
      </c>
      <c r="N26" s="40"/>
      <c r="O26" s="29"/>
    </row>
    <row r="27" spans="2:15" s="28" customFormat="1" ht="16" customHeight="1">
      <c r="B27" s="25"/>
      <c r="C27" s="40"/>
      <c r="D27" s="40"/>
      <c r="E27" s="26"/>
      <c r="F27" s="40"/>
      <c r="G27" s="56"/>
      <c r="H27" s="117"/>
      <c r="I27" s="34"/>
      <c r="J27" s="40"/>
      <c r="K27" s="117"/>
      <c r="L27" s="27"/>
      <c r="M27" s="115"/>
      <c r="N27" s="40"/>
      <c r="O27" s="29"/>
    </row>
    <row r="28" spans="2:15" s="28" customFormat="1" ht="19" customHeight="1">
      <c r="B28" s="25"/>
      <c r="C28" s="40"/>
      <c r="D28" s="40"/>
      <c r="E28" s="26" t="s">
        <v>276</v>
      </c>
      <c r="F28" s="40"/>
      <c r="G28" s="55">
        <f>K148</f>
        <v>0</v>
      </c>
      <c r="H28" s="117">
        <f>O148</f>
        <v>0</v>
      </c>
      <c r="I28" s="55">
        <f>K61</f>
        <v>0</v>
      </c>
      <c r="J28" s="40"/>
      <c r="K28" s="117">
        <f>O61</f>
        <v>0</v>
      </c>
      <c r="L28" s="27"/>
      <c r="M28" s="115">
        <f>+K28+H28</f>
        <v>0</v>
      </c>
      <c r="N28" s="40"/>
      <c r="O28" s="29"/>
    </row>
    <row r="29" spans="2:15" s="28" customFormat="1" ht="16" customHeight="1">
      <c r="B29" s="25"/>
      <c r="C29" s="40"/>
      <c r="D29" s="40"/>
      <c r="E29" s="26"/>
      <c r="F29" s="40"/>
      <c r="G29" s="56"/>
      <c r="H29" s="117"/>
      <c r="I29" s="34"/>
      <c r="J29" s="40"/>
      <c r="K29" s="117"/>
      <c r="L29" s="27"/>
      <c r="M29" s="115"/>
      <c r="N29" s="40"/>
      <c r="O29" s="29"/>
    </row>
    <row r="30" spans="2:15" s="28" customFormat="1" ht="19" customHeight="1">
      <c r="B30" s="25"/>
      <c r="C30" s="40"/>
      <c r="D30" s="40"/>
      <c r="E30" s="26" t="s">
        <v>277</v>
      </c>
      <c r="F30" s="40"/>
      <c r="G30" s="55">
        <f>K176</f>
        <v>0</v>
      </c>
      <c r="H30" s="117">
        <f>O176</f>
        <v>0</v>
      </c>
      <c r="I30" s="55">
        <f>K62</f>
        <v>0</v>
      </c>
      <c r="J30" s="40"/>
      <c r="K30" s="117">
        <f>O62</f>
        <v>0</v>
      </c>
      <c r="L30" s="27"/>
      <c r="M30" s="115">
        <f>+K30+H30</f>
        <v>0</v>
      </c>
      <c r="N30" s="40"/>
      <c r="O30" s="29"/>
    </row>
    <row r="31" spans="2:15" s="28" customFormat="1" ht="16" customHeight="1">
      <c r="B31" s="25"/>
      <c r="C31" s="40"/>
      <c r="D31" s="40"/>
      <c r="E31" s="26"/>
      <c r="F31" s="40"/>
      <c r="G31" s="56"/>
      <c r="H31" s="117"/>
      <c r="I31" s="34"/>
      <c r="J31" s="40"/>
      <c r="K31" s="117"/>
      <c r="L31" s="27"/>
      <c r="M31" s="115"/>
      <c r="N31" s="40"/>
      <c r="O31" s="29"/>
    </row>
    <row r="32" spans="2:15" s="28" customFormat="1" ht="19" customHeight="1">
      <c r="B32" s="25"/>
      <c r="C32" s="40"/>
      <c r="D32" s="40"/>
      <c r="E32" s="26" t="s">
        <v>278</v>
      </c>
      <c r="F32" s="40"/>
      <c r="G32" s="55">
        <f>K207</f>
        <v>0</v>
      </c>
      <c r="H32" s="117">
        <f>O207</f>
        <v>0</v>
      </c>
      <c r="I32" s="55">
        <f>K63</f>
        <v>0</v>
      </c>
      <c r="J32" s="40"/>
      <c r="K32" s="117">
        <f>O63</f>
        <v>0</v>
      </c>
      <c r="L32" s="27"/>
      <c r="M32" s="115">
        <f>+K32+H32</f>
        <v>0</v>
      </c>
      <c r="N32" s="40"/>
      <c r="O32" s="29"/>
    </row>
    <row r="33" spans="2:18" s="28" customFormat="1" ht="16" customHeight="1">
      <c r="B33" s="25"/>
      <c r="C33" s="40"/>
      <c r="D33" s="40"/>
      <c r="E33" s="26"/>
      <c r="F33" s="40"/>
      <c r="G33" s="56"/>
      <c r="H33" s="117"/>
      <c r="I33" s="34"/>
      <c r="J33" s="40"/>
      <c r="K33" s="117"/>
      <c r="L33" s="27"/>
      <c r="M33" s="115"/>
      <c r="N33" s="40"/>
      <c r="O33" s="29"/>
    </row>
    <row r="34" spans="2:18" s="28" customFormat="1" ht="19" customHeight="1">
      <c r="B34" s="25"/>
      <c r="C34" s="40"/>
      <c r="D34" s="40"/>
      <c r="E34" s="26" t="s">
        <v>279</v>
      </c>
      <c r="F34" s="40"/>
      <c r="G34" s="55">
        <f>K234</f>
        <v>0</v>
      </c>
      <c r="H34" s="117">
        <f>O234</f>
        <v>0</v>
      </c>
      <c r="I34" s="55">
        <f>K64</f>
        <v>0</v>
      </c>
      <c r="J34" s="40"/>
      <c r="K34" s="117">
        <f>O64</f>
        <v>0</v>
      </c>
      <c r="L34" s="27"/>
      <c r="M34" s="115">
        <f>+K34+H34</f>
        <v>0</v>
      </c>
      <c r="N34" s="40"/>
      <c r="O34" s="29"/>
    </row>
    <row r="35" spans="2:18" s="28" customFormat="1" ht="16" customHeight="1">
      <c r="B35" s="25"/>
      <c r="C35" s="40"/>
      <c r="D35" s="40"/>
      <c r="E35" s="26"/>
      <c r="F35" s="40"/>
      <c r="G35" s="56"/>
      <c r="H35" s="117"/>
      <c r="I35" s="34"/>
      <c r="J35" s="40"/>
      <c r="K35" s="117"/>
      <c r="L35" s="27"/>
      <c r="M35" s="115"/>
      <c r="N35" s="40"/>
      <c r="O35" s="29"/>
    </row>
    <row r="36" spans="2:18" s="28" customFormat="1" ht="19" customHeight="1" thickBot="1">
      <c r="B36" s="25"/>
      <c r="C36" s="40"/>
      <c r="D36" s="40"/>
      <c r="E36" s="26" t="s">
        <v>280</v>
      </c>
      <c r="F36" s="40"/>
      <c r="G36" s="55">
        <f>K261</f>
        <v>0</v>
      </c>
      <c r="H36" s="117">
        <f>O261</f>
        <v>0</v>
      </c>
      <c r="I36" s="55">
        <f>K65</f>
        <v>0</v>
      </c>
      <c r="J36" s="40"/>
      <c r="K36" s="117">
        <f>O65</f>
        <v>0</v>
      </c>
      <c r="L36" s="27"/>
      <c r="M36" s="116">
        <f>K36+H36</f>
        <v>0</v>
      </c>
      <c r="N36" s="40"/>
      <c r="O36" s="29"/>
    </row>
    <row r="37" spans="2:18" s="28" customFormat="1" ht="16" customHeight="1" thickBot="1">
      <c r="B37" s="25"/>
      <c r="C37" s="40"/>
      <c r="D37" s="40"/>
      <c r="E37" s="27"/>
      <c r="F37" s="40"/>
      <c r="G37" s="35"/>
      <c r="H37" s="112"/>
      <c r="I37" s="35"/>
      <c r="J37" s="40"/>
      <c r="K37" s="108"/>
      <c r="L37" s="27"/>
      <c r="M37" s="109"/>
      <c r="N37" s="40"/>
      <c r="O37" s="29"/>
    </row>
    <row r="38" spans="2:18" s="28" customFormat="1" ht="19" customHeight="1" thickBot="1">
      <c r="B38" s="25"/>
      <c r="C38" s="40"/>
      <c r="D38" s="40"/>
      <c r="E38" s="111" t="s">
        <v>286</v>
      </c>
      <c r="F38" s="40"/>
      <c r="G38" s="32">
        <f>SUM(G24:G36)</f>
        <v>0</v>
      </c>
      <c r="H38" s="113">
        <f>SUM(H24:H36)</f>
        <v>0</v>
      </c>
      <c r="I38" s="32">
        <f>SUM(I24:I36)</f>
        <v>0</v>
      </c>
      <c r="J38" s="40"/>
      <c r="K38" s="113">
        <f>SUM(K24:K36)</f>
        <v>0</v>
      </c>
      <c r="L38" s="27"/>
      <c r="M38" s="113">
        <f>SUM(M24:M36)</f>
        <v>0</v>
      </c>
      <c r="N38" s="40"/>
      <c r="O38" s="29"/>
    </row>
    <row r="39" spans="2:18" ht="16" customHeight="1">
      <c r="B39" s="4"/>
      <c r="C39" s="5"/>
      <c r="D39" s="24"/>
      <c r="E39" s="24"/>
      <c r="F39" s="24"/>
      <c r="G39" s="24"/>
      <c r="H39" s="24"/>
      <c r="I39" s="5"/>
      <c r="J39" s="5"/>
      <c r="K39" s="36"/>
      <c r="L39" s="24"/>
      <c r="M39" s="24"/>
      <c r="N39" s="5"/>
      <c r="O39" s="29"/>
    </row>
    <row r="40" spans="2:18" ht="16" customHeight="1" thickBot="1">
      <c r="B40" s="4"/>
      <c r="C40" s="5"/>
      <c r="D40" s="24"/>
      <c r="E40" s="24"/>
      <c r="F40" s="24"/>
      <c r="G40" s="24"/>
      <c r="H40" s="24"/>
      <c r="I40" s="5"/>
      <c r="J40" s="5"/>
      <c r="K40" s="36"/>
      <c r="L40" s="24"/>
      <c r="M40" s="24"/>
      <c r="N40" s="5"/>
      <c r="O40" s="6"/>
    </row>
    <row r="41" spans="2:18" s="28" customFormat="1" ht="19" customHeight="1" thickBot="1">
      <c r="B41" s="25"/>
      <c r="C41" s="40"/>
      <c r="E41" s="26" t="s">
        <v>7</v>
      </c>
      <c r="F41" s="27"/>
      <c r="G41" s="27"/>
      <c r="H41" s="27"/>
      <c r="I41" s="40"/>
      <c r="J41" s="40"/>
      <c r="K41" s="93">
        <v>9.5000000000000001E-2</v>
      </c>
      <c r="L41" s="27"/>
      <c r="M41" s="113">
        <f>K41*M38</f>
        <v>0</v>
      </c>
      <c r="N41" s="40"/>
      <c r="O41" s="29"/>
    </row>
    <row r="42" spans="2:18" ht="16" customHeight="1">
      <c r="B42" s="4"/>
      <c r="C42" s="5"/>
      <c r="E42" s="24"/>
      <c r="F42" s="24"/>
      <c r="G42" s="24"/>
      <c r="H42" s="24"/>
      <c r="I42" s="24"/>
      <c r="J42" s="5"/>
      <c r="K42" s="24"/>
      <c r="L42" s="24"/>
      <c r="M42" s="110"/>
      <c r="N42" s="5"/>
      <c r="O42" s="6"/>
    </row>
    <row r="43" spans="2:18" ht="16" customHeight="1" thickBot="1">
      <c r="B43" s="4"/>
      <c r="C43" s="5"/>
      <c r="E43" s="24"/>
      <c r="F43" s="24"/>
      <c r="G43" s="24"/>
      <c r="H43" s="24"/>
      <c r="I43" s="24"/>
      <c r="J43" s="5"/>
      <c r="K43" s="24"/>
      <c r="L43" s="24"/>
      <c r="M43" s="110"/>
      <c r="N43" s="5"/>
      <c r="O43" s="6"/>
    </row>
    <row r="44" spans="2:18" s="28" customFormat="1" ht="18" customHeight="1" thickBot="1">
      <c r="B44" s="25"/>
      <c r="C44" s="40"/>
      <c r="E44" s="30" t="s">
        <v>271</v>
      </c>
      <c r="F44" s="27"/>
      <c r="G44" s="27"/>
      <c r="H44" s="27"/>
      <c r="I44" s="27"/>
      <c r="J44" s="40"/>
      <c r="K44" s="27"/>
      <c r="L44" s="27"/>
      <c r="M44" s="113">
        <f>M41+M38</f>
        <v>0</v>
      </c>
      <c r="N44" s="40"/>
      <c r="O44" s="29"/>
      <c r="R44" s="57"/>
    </row>
    <row r="45" spans="2:18" ht="16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2:18" ht="16" customHeight="1">
      <c r="B46" s="4"/>
      <c r="C46" s="5"/>
      <c r="D46" s="5"/>
      <c r="E46" s="38" t="s">
        <v>8</v>
      </c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2:18" ht="27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2:18" ht="16" customHeight="1">
      <c r="B48" s="37"/>
      <c r="E48" s="253" t="s">
        <v>260</v>
      </c>
      <c r="F48" s="253"/>
      <c r="G48" s="253"/>
      <c r="H48" s="253"/>
      <c r="I48" s="253"/>
      <c r="J48" s="253"/>
      <c r="K48" s="253"/>
      <c r="L48" s="253"/>
      <c r="M48" s="253"/>
      <c r="N48" s="41"/>
      <c r="O48" s="39"/>
    </row>
    <row r="49" spans="1:17" ht="16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41"/>
      <c r="M49" s="41"/>
      <c r="N49" s="41"/>
      <c r="O49" s="39"/>
    </row>
    <row r="50" spans="1:17" ht="16" customHeight="1" thickBo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1:17" ht="16" customHeight="1"/>
    <row r="52" spans="1:17" ht="16" customHeight="1"/>
    <row r="53" spans="1:17" ht="16" customHeight="1"/>
    <row r="54" spans="1:17" ht="16" customHeight="1" thickBot="1"/>
    <row r="55" spans="1:17" ht="40" customHeight="1" thickBot="1">
      <c r="D55" s="10"/>
      <c r="E55" s="254" t="s">
        <v>388</v>
      </c>
      <c r="F55" s="255"/>
      <c r="I55" s="10"/>
      <c r="J55" s="11"/>
      <c r="K55" s="12"/>
      <c r="L55" s="13"/>
      <c r="M55" s="14"/>
      <c r="N55" s="13"/>
      <c r="O55" s="12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1"/>
      <c r="K56" s="15"/>
      <c r="L56" s="10"/>
      <c r="M56" s="16"/>
      <c r="N56" s="10"/>
      <c r="O56" s="10"/>
    </row>
    <row r="57" spans="1:17" s="106" customFormat="1" ht="18">
      <c r="A57" s="100"/>
      <c r="B57" s="101"/>
      <c r="C57" s="102" t="s">
        <v>65</v>
      </c>
      <c r="D57" s="104" t="s">
        <v>266</v>
      </c>
      <c r="E57" s="104" t="s">
        <v>264</v>
      </c>
      <c r="F57" s="103"/>
      <c r="G57" s="103"/>
      <c r="H57" s="104" t="s">
        <v>265</v>
      </c>
      <c r="I57" s="95"/>
      <c r="J57" s="105"/>
      <c r="K57" s="96" t="s">
        <v>263</v>
      </c>
      <c r="L57" s="97"/>
      <c r="M57" s="98" t="s">
        <v>9</v>
      </c>
      <c r="N57" s="97"/>
      <c r="O57" s="99" t="s">
        <v>10</v>
      </c>
    </row>
    <row r="58" spans="1:17">
      <c r="A58" s="10"/>
      <c r="B58" s="10"/>
      <c r="C58" s="43"/>
      <c r="D58" s="10"/>
      <c r="E58" s="10"/>
      <c r="F58" s="10"/>
      <c r="G58" s="10"/>
      <c r="H58" s="10"/>
      <c r="I58" s="10"/>
      <c r="J58" s="10"/>
      <c r="K58" s="19"/>
      <c r="L58" s="10"/>
      <c r="M58" s="16"/>
      <c r="N58" s="10"/>
      <c r="O58" s="10"/>
    </row>
    <row r="59" spans="1:17" s="28" customFormat="1" ht="22" customHeight="1">
      <c r="A59" s="166"/>
      <c r="B59" s="245" t="s">
        <v>13</v>
      </c>
      <c r="C59" s="48" t="s">
        <v>289</v>
      </c>
      <c r="D59" s="167" t="s">
        <v>0</v>
      </c>
      <c r="E59" s="168" t="s">
        <v>381</v>
      </c>
      <c r="F59" s="169"/>
      <c r="G59" s="169"/>
      <c r="H59" s="169">
        <f>4*4*7</f>
        <v>112</v>
      </c>
      <c r="I59" s="170" t="s">
        <v>11</v>
      </c>
      <c r="J59" s="166"/>
      <c r="K59" s="171"/>
      <c r="L59" s="172"/>
      <c r="M59" s="173">
        <v>999.99</v>
      </c>
      <c r="N59" s="172"/>
      <c r="O59" s="174">
        <f t="shared" ref="O59:O65" si="0">K59*M59</f>
        <v>0</v>
      </c>
      <c r="Q59" s="28">
        <f>H59*K59</f>
        <v>0</v>
      </c>
    </row>
    <row r="60" spans="1:17" s="28" customFormat="1" ht="22" customHeight="1">
      <c r="A60" s="166"/>
      <c r="B60" s="246"/>
      <c r="C60" s="48" t="s">
        <v>290</v>
      </c>
      <c r="D60" s="175" t="s">
        <v>1</v>
      </c>
      <c r="E60" s="176" t="s">
        <v>382</v>
      </c>
      <c r="F60" s="177"/>
      <c r="G60" s="177"/>
      <c r="H60" s="177">
        <f>4*4*7</f>
        <v>112</v>
      </c>
      <c r="I60" s="178" t="s">
        <v>11</v>
      </c>
      <c r="J60" s="166"/>
      <c r="K60" s="179"/>
      <c r="L60" s="180"/>
      <c r="M60" s="181">
        <v>999.99</v>
      </c>
      <c r="N60" s="180"/>
      <c r="O60" s="182">
        <f t="shared" si="0"/>
        <v>0</v>
      </c>
      <c r="Q60" s="28">
        <f t="shared" ref="Q60:Q65" si="1">H60*K60</f>
        <v>0</v>
      </c>
    </row>
    <row r="61" spans="1:17" s="28" customFormat="1" ht="22" customHeight="1">
      <c r="A61" s="166"/>
      <c r="B61" s="246"/>
      <c r="C61" s="48" t="s">
        <v>291</v>
      </c>
      <c r="D61" s="175" t="s">
        <v>2</v>
      </c>
      <c r="E61" s="176" t="s">
        <v>383</v>
      </c>
      <c r="F61" s="177"/>
      <c r="G61" s="177"/>
      <c r="H61" s="177">
        <f t="shared" ref="H61:H65" si="2">4*4*7</f>
        <v>112</v>
      </c>
      <c r="I61" s="178" t="s">
        <v>11</v>
      </c>
      <c r="J61" s="166"/>
      <c r="K61" s="179"/>
      <c r="L61" s="180"/>
      <c r="M61" s="181">
        <v>999.99</v>
      </c>
      <c r="N61" s="180"/>
      <c r="O61" s="182">
        <f t="shared" si="0"/>
        <v>0</v>
      </c>
      <c r="Q61" s="28">
        <f t="shared" si="1"/>
        <v>0</v>
      </c>
    </row>
    <row r="62" spans="1:17" s="28" customFormat="1" ht="22" customHeight="1">
      <c r="A62" s="166"/>
      <c r="B62" s="246"/>
      <c r="C62" s="48" t="s">
        <v>292</v>
      </c>
      <c r="D62" s="175" t="s">
        <v>3</v>
      </c>
      <c r="E62" s="176" t="s">
        <v>384</v>
      </c>
      <c r="F62" s="177"/>
      <c r="G62" s="177"/>
      <c r="H62" s="177">
        <f t="shared" si="2"/>
        <v>112</v>
      </c>
      <c r="I62" s="178" t="s">
        <v>11</v>
      </c>
      <c r="J62" s="166"/>
      <c r="K62" s="179"/>
      <c r="L62" s="180"/>
      <c r="M62" s="181">
        <v>999.99</v>
      </c>
      <c r="N62" s="180"/>
      <c r="O62" s="182">
        <f t="shared" si="0"/>
        <v>0</v>
      </c>
      <c r="Q62" s="28">
        <f t="shared" si="1"/>
        <v>0</v>
      </c>
    </row>
    <row r="63" spans="1:17" s="28" customFormat="1" ht="22" customHeight="1">
      <c r="A63" s="166"/>
      <c r="B63" s="246"/>
      <c r="C63" s="48" t="s">
        <v>293</v>
      </c>
      <c r="D63" s="175" t="s">
        <v>4</v>
      </c>
      <c r="E63" s="176" t="s">
        <v>385</v>
      </c>
      <c r="F63" s="177"/>
      <c r="G63" s="177"/>
      <c r="H63" s="177">
        <f>5*4*7</f>
        <v>140</v>
      </c>
      <c r="I63" s="178" t="s">
        <v>11</v>
      </c>
      <c r="J63" s="166"/>
      <c r="K63" s="179"/>
      <c r="L63" s="180"/>
      <c r="M63" s="181">
        <v>1199.99</v>
      </c>
      <c r="N63" s="180"/>
      <c r="O63" s="182">
        <f t="shared" si="0"/>
        <v>0</v>
      </c>
      <c r="Q63" s="28">
        <f t="shared" si="1"/>
        <v>0</v>
      </c>
    </row>
    <row r="64" spans="1:17" s="28" customFormat="1" ht="22" customHeight="1">
      <c r="A64" s="166"/>
      <c r="B64" s="246"/>
      <c r="C64" s="48" t="s">
        <v>294</v>
      </c>
      <c r="D64" s="175" t="s">
        <v>5</v>
      </c>
      <c r="E64" s="176" t="s">
        <v>386</v>
      </c>
      <c r="F64" s="177"/>
      <c r="G64" s="177"/>
      <c r="H64" s="177">
        <f t="shared" si="2"/>
        <v>112</v>
      </c>
      <c r="I64" s="178" t="s">
        <v>11</v>
      </c>
      <c r="J64" s="166"/>
      <c r="K64" s="179"/>
      <c r="L64" s="180"/>
      <c r="M64" s="181">
        <v>999.99</v>
      </c>
      <c r="N64" s="180"/>
      <c r="O64" s="182">
        <f t="shared" si="0"/>
        <v>0</v>
      </c>
      <c r="Q64" s="28">
        <f t="shared" si="1"/>
        <v>0</v>
      </c>
    </row>
    <row r="65" spans="1:21" s="28" customFormat="1" ht="22" customHeight="1">
      <c r="A65" s="166"/>
      <c r="B65" s="247"/>
      <c r="C65" s="48" t="s">
        <v>295</v>
      </c>
      <c r="D65" s="183" t="s">
        <v>6</v>
      </c>
      <c r="E65" s="184" t="s">
        <v>387</v>
      </c>
      <c r="F65" s="185"/>
      <c r="G65" s="185"/>
      <c r="H65" s="185">
        <f t="shared" si="2"/>
        <v>112</v>
      </c>
      <c r="I65" s="186" t="s">
        <v>11</v>
      </c>
      <c r="J65" s="166"/>
      <c r="K65" s="187"/>
      <c r="L65" s="188"/>
      <c r="M65" s="189">
        <v>999.99</v>
      </c>
      <c r="N65" s="188"/>
      <c r="O65" s="190">
        <f t="shared" si="0"/>
        <v>0</v>
      </c>
      <c r="Q65" s="28">
        <f t="shared" si="1"/>
        <v>0</v>
      </c>
    </row>
    <row r="66" spans="1:21">
      <c r="A66" s="10"/>
      <c r="B66" s="10"/>
      <c r="C66" s="43"/>
      <c r="D66" s="10"/>
      <c r="E66" s="10"/>
      <c r="F66" s="10"/>
      <c r="G66" s="10"/>
      <c r="H66" s="10"/>
      <c r="I66" s="10"/>
      <c r="J66" s="10"/>
      <c r="K66" s="19"/>
      <c r="L66" s="10"/>
      <c r="M66" s="16"/>
      <c r="N66" s="10"/>
      <c r="O66" s="10"/>
    </row>
    <row r="67" spans="1:21">
      <c r="A67" s="10"/>
      <c r="B67" s="10"/>
      <c r="C67" s="43"/>
      <c r="D67" s="10"/>
      <c r="E67" s="10"/>
      <c r="F67" s="10"/>
      <c r="G67" s="10"/>
      <c r="H67" s="10"/>
      <c r="I67" s="10"/>
      <c r="J67" s="10"/>
      <c r="K67" s="15"/>
      <c r="L67" s="10"/>
      <c r="M67" s="16"/>
      <c r="N67" s="10"/>
      <c r="O67" s="10"/>
      <c r="R67" s="5"/>
      <c r="S67" s="5"/>
      <c r="T67" s="5"/>
      <c r="U67" s="5"/>
    </row>
    <row r="68" spans="1:21" ht="18">
      <c r="A68" s="19"/>
      <c r="B68" s="20" t="s">
        <v>303</v>
      </c>
      <c r="C68" s="44"/>
      <c r="D68" s="21"/>
      <c r="E68" s="21"/>
      <c r="F68" s="21"/>
      <c r="G68" s="21"/>
      <c r="H68" s="21"/>
      <c r="I68" s="21"/>
      <c r="J68" s="21"/>
      <c r="K68" s="17">
        <f>SUM(K58:K65)</f>
        <v>0</v>
      </c>
      <c r="L68" s="18"/>
      <c r="M68" s="22"/>
      <c r="N68" s="18"/>
      <c r="O68" s="124">
        <f>SUM(O59:O65)</f>
        <v>0</v>
      </c>
      <c r="R68" s="5"/>
      <c r="S68" s="5"/>
      <c r="T68" s="5"/>
      <c r="U68" s="5"/>
    </row>
    <row r="69" spans="1:21">
      <c r="A69" s="10"/>
      <c r="B69" s="10"/>
      <c r="C69" s="43"/>
      <c r="D69" s="10"/>
      <c r="E69" s="10"/>
      <c r="F69" s="10"/>
      <c r="G69" s="10"/>
      <c r="H69" s="10"/>
      <c r="I69" s="10"/>
      <c r="J69" s="10"/>
      <c r="K69" s="15"/>
      <c r="L69" s="10"/>
      <c r="M69" s="16"/>
      <c r="N69" s="10"/>
      <c r="O69" s="10"/>
      <c r="R69" s="5"/>
      <c r="S69" s="5"/>
      <c r="T69" s="5"/>
      <c r="U69" s="5"/>
    </row>
    <row r="70" spans="1:21" ht="16" customHeight="1"/>
    <row r="71" spans="1:21" ht="16" thickBot="1"/>
    <row r="72" spans="1:21" ht="40" customHeight="1" thickBot="1">
      <c r="D72" s="10"/>
      <c r="E72" s="256" t="s">
        <v>15</v>
      </c>
      <c r="F72" s="257"/>
      <c r="I72" s="10"/>
      <c r="J72" s="11"/>
      <c r="K72" s="12"/>
      <c r="L72" s="13"/>
      <c r="M72" s="14"/>
      <c r="N72" s="13"/>
      <c r="O72" s="12"/>
    </row>
    <row r="73" spans="1:21">
      <c r="A73" s="10"/>
      <c r="B73" s="10"/>
      <c r="C73" s="10"/>
      <c r="D73" s="10"/>
      <c r="E73" s="10"/>
      <c r="F73" s="10"/>
      <c r="G73" s="10"/>
      <c r="H73" s="10"/>
      <c r="I73" s="10"/>
      <c r="J73" s="11"/>
      <c r="K73" s="15"/>
      <c r="L73" s="10"/>
      <c r="M73" s="16"/>
      <c r="N73" s="10"/>
      <c r="O73" s="10"/>
    </row>
    <row r="74" spans="1:21" s="106" customFormat="1" ht="18">
      <c r="A74" s="100"/>
      <c r="B74" s="101"/>
      <c r="C74" s="102" t="s">
        <v>65</v>
      </c>
      <c r="D74" s="104" t="s">
        <v>266</v>
      </c>
      <c r="E74" s="104" t="s">
        <v>264</v>
      </c>
      <c r="F74" s="103"/>
      <c r="G74" s="103"/>
      <c r="H74" s="104" t="s">
        <v>265</v>
      </c>
      <c r="I74" s="95"/>
      <c r="J74" s="105"/>
      <c r="K74" s="96" t="s">
        <v>263</v>
      </c>
      <c r="L74" s="97"/>
      <c r="M74" s="98" t="s">
        <v>9</v>
      </c>
      <c r="N74" s="97"/>
      <c r="O74" s="99" t="s">
        <v>10</v>
      </c>
    </row>
    <row r="75" spans="1:21">
      <c r="A75" s="10"/>
      <c r="B75" s="10"/>
      <c r="C75" s="43"/>
      <c r="D75" s="10"/>
      <c r="E75" s="10"/>
      <c r="F75" s="10"/>
      <c r="G75" s="10"/>
      <c r="H75" s="10"/>
      <c r="I75" s="10"/>
      <c r="J75" s="10"/>
      <c r="K75" s="19"/>
      <c r="L75" s="10"/>
      <c r="M75" s="16"/>
      <c r="N75" s="10"/>
      <c r="O75" s="10"/>
    </row>
    <row r="76" spans="1:21" s="28" customFormat="1" ht="22" customHeight="1">
      <c r="A76" s="166"/>
      <c r="B76" s="245" t="s">
        <v>13</v>
      </c>
      <c r="C76" s="48" t="s">
        <v>17</v>
      </c>
      <c r="D76" s="191" t="s">
        <v>267</v>
      </c>
      <c r="E76" s="192" t="s">
        <v>135</v>
      </c>
      <c r="F76" s="193"/>
      <c r="G76" s="193"/>
      <c r="H76" s="193">
        <v>7</v>
      </c>
      <c r="I76" s="194" t="s">
        <v>11</v>
      </c>
      <c r="J76" s="166"/>
      <c r="K76" s="171"/>
      <c r="L76" s="172"/>
      <c r="M76" s="173">
        <v>69.989999999999995</v>
      </c>
      <c r="N76" s="172"/>
      <c r="O76" s="174">
        <f t="shared" ref="O76:O91" si="3">K76*M76</f>
        <v>0</v>
      </c>
    </row>
    <row r="77" spans="1:21" s="28" customFormat="1" ht="22" customHeight="1">
      <c r="A77" s="166"/>
      <c r="B77" s="246"/>
      <c r="C77" s="48" t="s">
        <v>18</v>
      </c>
      <c r="D77" s="195" t="s">
        <v>267</v>
      </c>
      <c r="E77" s="176" t="s">
        <v>147</v>
      </c>
      <c r="F77" s="177"/>
      <c r="G77" s="177"/>
      <c r="H77" s="177">
        <v>7</v>
      </c>
      <c r="I77" s="178" t="s">
        <v>11</v>
      </c>
      <c r="J77" s="166"/>
      <c r="K77" s="179"/>
      <c r="L77" s="180"/>
      <c r="M77" s="181">
        <v>69.989999999999995</v>
      </c>
      <c r="N77" s="180"/>
      <c r="O77" s="182">
        <f t="shared" si="3"/>
        <v>0</v>
      </c>
    </row>
    <row r="78" spans="1:21" s="28" customFormat="1" ht="22" customHeight="1">
      <c r="A78" s="166"/>
      <c r="B78" s="246"/>
      <c r="C78" s="48" t="s">
        <v>19</v>
      </c>
      <c r="D78" s="195" t="s">
        <v>267</v>
      </c>
      <c r="E78" s="176" t="s">
        <v>143</v>
      </c>
      <c r="F78" s="177"/>
      <c r="G78" s="177"/>
      <c r="H78" s="177">
        <v>7</v>
      </c>
      <c r="I78" s="178" t="s">
        <v>11</v>
      </c>
      <c r="J78" s="166"/>
      <c r="K78" s="179"/>
      <c r="L78" s="180"/>
      <c r="M78" s="181">
        <v>69.989999999999995</v>
      </c>
      <c r="N78" s="180"/>
      <c r="O78" s="182">
        <f t="shared" si="3"/>
        <v>0</v>
      </c>
    </row>
    <row r="79" spans="1:21" s="28" customFormat="1" ht="22" customHeight="1">
      <c r="A79" s="166"/>
      <c r="B79" s="246"/>
      <c r="C79" s="48" t="s">
        <v>20</v>
      </c>
      <c r="D79" s="196" t="s">
        <v>267</v>
      </c>
      <c r="E79" s="184" t="s">
        <v>139</v>
      </c>
      <c r="F79" s="185"/>
      <c r="G79" s="185"/>
      <c r="H79" s="185">
        <v>7</v>
      </c>
      <c r="I79" s="186" t="s">
        <v>11</v>
      </c>
      <c r="J79" s="166"/>
      <c r="K79" s="187"/>
      <c r="L79" s="188"/>
      <c r="M79" s="189">
        <v>69.989999999999995</v>
      </c>
      <c r="N79" s="188"/>
      <c r="O79" s="190">
        <f t="shared" si="3"/>
        <v>0</v>
      </c>
    </row>
    <row r="80" spans="1:21" s="28" customFormat="1" ht="22" customHeight="1">
      <c r="A80" s="166"/>
      <c r="B80" s="246"/>
      <c r="C80" s="48" t="s">
        <v>21</v>
      </c>
      <c r="D80" s="191" t="s">
        <v>268</v>
      </c>
      <c r="E80" s="176" t="s">
        <v>136</v>
      </c>
      <c r="F80" s="177"/>
      <c r="G80" s="177"/>
      <c r="H80" s="193">
        <v>7</v>
      </c>
      <c r="I80" s="194" t="s">
        <v>11</v>
      </c>
      <c r="J80" s="166"/>
      <c r="K80" s="179"/>
      <c r="L80" s="180"/>
      <c r="M80" s="181">
        <v>69.989999999999995</v>
      </c>
      <c r="N80" s="180"/>
      <c r="O80" s="182">
        <f t="shared" si="3"/>
        <v>0</v>
      </c>
    </row>
    <row r="81" spans="1:21" s="28" customFormat="1" ht="22" customHeight="1">
      <c r="A81" s="166"/>
      <c r="B81" s="246"/>
      <c r="C81" s="48" t="s">
        <v>22</v>
      </c>
      <c r="D81" s="195" t="s">
        <v>268</v>
      </c>
      <c r="E81" s="176" t="s">
        <v>148</v>
      </c>
      <c r="F81" s="177"/>
      <c r="G81" s="177"/>
      <c r="H81" s="177">
        <v>7</v>
      </c>
      <c r="I81" s="178" t="s">
        <v>11</v>
      </c>
      <c r="J81" s="166"/>
      <c r="K81" s="179"/>
      <c r="L81" s="180"/>
      <c r="M81" s="181">
        <v>69.989999999999995</v>
      </c>
      <c r="N81" s="180"/>
      <c r="O81" s="182">
        <f t="shared" si="3"/>
        <v>0</v>
      </c>
    </row>
    <row r="82" spans="1:21" s="28" customFormat="1" ht="22" customHeight="1">
      <c r="A82" s="166"/>
      <c r="B82" s="246"/>
      <c r="C82" s="48" t="s">
        <v>23</v>
      </c>
      <c r="D82" s="195" t="s">
        <v>268</v>
      </c>
      <c r="E82" s="176" t="s">
        <v>144</v>
      </c>
      <c r="F82" s="177"/>
      <c r="G82" s="177"/>
      <c r="H82" s="177">
        <v>7</v>
      </c>
      <c r="I82" s="178" t="s">
        <v>11</v>
      </c>
      <c r="J82" s="166"/>
      <c r="K82" s="179"/>
      <c r="L82" s="180"/>
      <c r="M82" s="181">
        <v>69.989999999999995</v>
      </c>
      <c r="N82" s="180"/>
      <c r="O82" s="182">
        <f t="shared" si="3"/>
        <v>0</v>
      </c>
    </row>
    <row r="83" spans="1:21" s="28" customFormat="1" ht="22" customHeight="1">
      <c r="A83" s="166"/>
      <c r="B83" s="246"/>
      <c r="C83" s="48" t="s">
        <v>24</v>
      </c>
      <c r="D83" s="196" t="s">
        <v>268</v>
      </c>
      <c r="E83" s="184" t="s">
        <v>140</v>
      </c>
      <c r="F83" s="185"/>
      <c r="G83" s="185"/>
      <c r="H83" s="185">
        <v>7</v>
      </c>
      <c r="I83" s="186" t="s">
        <v>11</v>
      </c>
      <c r="J83" s="166"/>
      <c r="K83" s="187"/>
      <c r="L83" s="188"/>
      <c r="M83" s="189">
        <v>69.989999999999995</v>
      </c>
      <c r="N83" s="188"/>
      <c r="O83" s="190">
        <f t="shared" si="3"/>
        <v>0</v>
      </c>
    </row>
    <row r="84" spans="1:21" s="28" customFormat="1" ht="22" customHeight="1">
      <c r="A84" s="166"/>
      <c r="B84" s="246"/>
      <c r="C84" s="48" t="s">
        <v>25</v>
      </c>
      <c r="D84" s="191" t="s">
        <v>269</v>
      </c>
      <c r="E84" s="192" t="s">
        <v>137</v>
      </c>
      <c r="F84" s="193"/>
      <c r="G84" s="193"/>
      <c r="H84" s="193">
        <v>7</v>
      </c>
      <c r="I84" s="194" t="s">
        <v>11</v>
      </c>
      <c r="J84" s="166"/>
      <c r="K84" s="179"/>
      <c r="L84" s="180"/>
      <c r="M84" s="181">
        <v>69.989999999999995</v>
      </c>
      <c r="N84" s="180"/>
      <c r="O84" s="182">
        <f t="shared" si="3"/>
        <v>0</v>
      </c>
    </row>
    <row r="85" spans="1:21" s="28" customFormat="1" ht="22" customHeight="1">
      <c r="A85" s="166"/>
      <c r="B85" s="246"/>
      <c r="C85" s="48" t="s">
        <v>26</v>
      </c>
      <c r="D85" s="195" t="s">
        <v>269</v>
      </c>
      <c r="E85" s="176" t="s">
        <v>149</v>
      </c>
      <c r="F85" s="177"/>
      <c r="G85" s="177"/>
      <c r="H85" s="177">
        <v>7</v>
      </c>
      <c r="I85" s="178" t="s">
        <v>11</v>
      </c>
      <c r="J85" s="166"/>
      <c r="K85" s="179"/>
      <c r="L85" s="180"/>
      <c r="M85" s="181">
        <v>69.989999999999995</v>
      </c>
      <c r="N85" s="180"/>
      <c r="O85" s="182">
        <f t="shared" si="3"/>
        <v>0</v>
      </c>
    </row>
    <row r="86" spans="1:21" s="28" customFormat="1" ht="22" customHeight="1">
      <c r="A86" s="166"/>
      <c r="B86" s="246"/>
      <c r="C86" s="48" t="s">
        <v>27</v>
      </c>
      <c r="D86" s="195" t="s">
        <v>269</v>
      </c>
      <c r="E86" s="176" t="s">
        <v>145</v>
      </c>
      <c r="F86" s="177"/>
      <c r="G86" s="177"/>
      <c r="H86" s="177">
        <v>7</v>
      </c>
      <c r="I86" s="178" t="s">
        <v>11</v>
      </c>
      <c r="J86" s="166"/>
      <c r="K86" s="179"/>
      <c r="L86" s="180"/>
      <c r="M86" s="181">
        <v>69.989999999999995</v>
      </c>
      <c r="N86" s="180"/>
      <c r="O86" s="182">
        <f t="shared" si="3"/>
        <v>0</v>
      </c>
    </row>
    <row r="87" spans="1:21" s="28" customFormat="1" ht="22" customHeight="1">
      <c r="A87" s="166"/>
      <c r="B87" s="246"/>
      <c r="C87" s="48" t="s">
        <v>28</v>
      </c>
      <c r="D87" s="196" t="s">
        <v>269</v>
      </c>
      <c r="E87" s="184" t="s">
        <v>141</v>
      </c>
      <c r="F87" s="185"/>
      <c r="G87" s="185"/>
      <c r="H87" s="185">
        <v>7</v>
      </c>
      <c r="I87" s="186" t="s">
        <v>11</v>
      </c>
      <c r="J87" s="166"/>
      <c r="K87" s="187"/>
      <c r="L87" s="188"/>
      <c r="M87" s="189">
        <v>69.989999999999995</v>
      </c>
      <c r="N87" s="188"/>
      <c r="O87" s="190">
        <f t="shared" si="3"/>
        <v>0</v>
      </c>
    </row>
    <row r="88" spans="1:21" s="28" customFormat="1" ht="22" customHeight="1">
      <c r="A88" s="166"/>
      <c r="B88" s="246"/>
      <c r="C88" s="48" t="s">
        <v>29</v>
      </c>
      <c r="D88" s="191" t="s">
        <v>270</v>
      </c>
      <c r="E88" s="192" t="s">
        <v>138</v>
      </c>
      <c r="F88" s="193"/>
      <c r="G88" s="193"/>
      <c r="H88" s="193">
        <v>7</v>
      </c>
      <c r="I88" s="194" t="s">
        <v>11</v>
      </c>
      <c r="J88" s="166"/>
      <c r="K88" s="179"/>
      <c r="L88" s="180"/>
      <c r="M88" s="181">
        <v>69.989999999999995</v>
      </c>
      <c r="N88" s="180"/>
      <c r="O88" s="182">
        <f t="shared" si="3"/>
        <v>0</v>
      </c>
    </row>
    <row r="89" spans="1:21" s="28" customFormat="1" ht="22" customHeight="1">
      <c r="A89" s="166"/>
      <c r="B89" s="246"/>
      <c r="C89" s="48" t="s">
        <v>30</v>
      </c>
      <c r="D89" s="195" t="s">
        <v>270</v>
      </c>
      <c r="E89" s="176" t="s">
        <v>150</v>
      </c>
      <c r="F89" s="177"/>
      <c r="G89" s="177"/>
      <c r="H89" s="177">
        <v>7</v>
      </c>
      <c r="I89" s="178" t="s">
        <v>11</v>
      </c>
      <c r="J89" s="166"/>
      <c r="K89" s="179"/>
      <c r="L89" s="180"/>
      <c r="M89" s="181">
        <v>69.989999999999995</v>
      </c>
      <c r="N89" s="180"/>
      <c r="O89" s="182">
        <f t="shared" si="3"/>
        <v>0</v>
      </c>
    </row>
    <row r="90" spans="1:21" s="28" customFormat="1" ht="22" customHeight="1">
      <c r="A90" s="166"/>
      <c r="B90" s="246"/>
      <c r="C90" s="48" t="s">
        <v>31</v>
      </c>
      <c r="D90" s="195" t="s">
        <v>270</v>
      </c>
      <c r="E90" s="176" t="s">
        <v>146</v>
      </c>
      <c r="F90" s="177"/>
      <c r="G90" s="177"/>
      <c r="H90" s="177">
        <v>7</v>
      </c>
      <c r="I90" s="178" t="s">
        <v>11</v>
      </c>
      <c r="J90" s="166"/>
      <c r="K90" s="179"/>
      <c r="L90" s="180"/>
      <c r="M90" s="181">
        <v>69.989999999999995</v>
      </c>
      <c r="N90" s="180"/>
      <c r="O90" s="182">
        <f t="shared" si="3"/>
        <v>0</v>
      </c>
    </row>
    <row r="91" spans="1:21" s="28" customFormat="1" ht="22" customHeight="1">
      <c r="A91" s="166"/>
      <c r="B91" s="247"/>
      <c r="C91" s="48" t="s">
        <v>32</v>
      </c>
      <c r="D91" s="196" t="s">
        <v>270</v>
      </c>
      <c r="E91" s="184" t="s">
        <v>142</v>
      </c>
      <c r="F91" s="185"/>
      <c r="G91" s="185"/>
      <c r="H91" s="185">
        <v>7</v>
      </c>
      <c r="I91" s="186" t="s">
        <v>11</v>
      </c>
      <c r="J91" s="166"/>
      <c r="K91" s="187"/>
      <c r="L91" s="188"/>
      <c r="M91" s="189">
        <v>69.989999999999995</v>
      </c>
      <c r="N91" s="188"/>
      <c r="O91" s="190">
        <f t="shared" si="3"/>
        <v>0</v>
      </c>
    </row>
    <row r="92" spans="1:21">
      <c r="A92" s="10"/>
      <c r="B92" s="10"/>
      <c r="C92" s="43"/>
      <c r="D92" s="10"/>
      <c r="E92" s="10"/>
      <c r="F92" s="10"/>
      <c r="G92" s="10"/>
      <c r="H92" s="10"/>
      <c r="I92" s="10"/>
      <c r="J92" s="10"/>
      <c r="K92" s="19"/>
      <c r="L92" s="10"/>
      <c r="M92" s="16"/>
      <c r="N92" s="10"/>
      <c r="O92" s="10"/>
    </row>
    <row r="93" spans="1:21">
      <c r="A93" s="10"/>
      <c r="B93" s="10"/>
      <c r="C93" s="43"/>
      <c r="D93" s="10"/>
      <c r="E93" s="10"/>
      <c r="F93" s="10"/>
      <c r="G93" s="10"/>
      <c r="H93" s="10"/>
      <c r="I93" s="10"/>
      <c r="J93" s="10"/>
      <c r="K93" s="15"/>
      <c r="L93" s="10"/>
      <c r="M93" s="16"/>
      <c r="N93" s="10"/>
      <c r="O93" s="10"/>
      <c r="R93" s="5"/>
      <c r="S93" s="5"/>
      <c r="T93" s="5"/>
      <c r="U93" s="5"/>
    </row>
    <row r="94" spans="1:21" ht="18">
      <c r="A94" s="19"/>
      <c r="B94" s="20" t="s">
        <v>302</v>
      </c>
      <c r="C94" s="44"/>
      <c r="D94" s="21"/>
      <c r="E94" s="21"/>
      <c r="F94" s="21"/>
      <c r="G94" s="21"/>
      <c r="H94" s="21"/>
      <c r="I94" s="21"/>
      <c r="J94" s="21"/>
      <c r="K94" s="17">
        <f>SUM(K75:K92)</f>
        <v>0</v>
      </c>
      <c r="L94" s="18"/>
      <c r="M94" s="22"/>
      <c r="N94" s="18"/>
      <c r="O94" s="125">
        <f>SUM(O75:O91)</f>
        <v>0</v>
      </c>
      <c r="R94" s="5"/>
      <c r="S94" s="5"/>
      <c r="T94" s="5"/>
      <c r="U94" s="5"/>
    </row>
    <row r="95" spans="1:21">
      <c r="A95" s="10"/>
      <c r="B95" s="10"/>
      <c r="C95" s="43"/>
      <c r="D95" s="10"/>
      <c r="E95" s="10"/>
      <c r="F95" s="10"/>
      <c r="G95" s="10"/>
      <c r="H95" s="10"/>
      <c r="I95" s="10"/>
      <c r="J95" s="10"/>
      <c r="K95" s="15"/>
      <c r="L95" s="10"/>
      <c r="M95" s="16"/>
      <c r="N95" s="10"/>
      <c r="O95" s="10"/>
      <c r="R95" s="5"/>
      <c r="S95" s="5"/>
      <c r="T95" s="5"/>
      <c r="U95" s="5"/>
    </row>
    <row r="96" spans="1:21" ht="16" thickBot="1">
      <c r="A96" s="10"/>
      <c r="B96" s="10"/>
      <c r="C96" s="43"/>
      <c r="D96" s="10"/>
      <c r="E96" s="10"/>
      <c r="F96" s="10"/>
      <c r="G96" s="10"/>
      <c r="H96" s="10"/>
      <c r="I96" s="10"/>
      <c r="J96" s="10"/>
      <c r="K96" s="15"/>
      <c r="L96" s="10"/>
      <c r="M96" s="16"/>
      <c r="N96" s="10"/>
      <c r="O96" s="10"/>
      <c r="R96" s="5"/>
      <c r="S96" s="5"/>
      <c r="T96" s="5"/>
      <c r="U96" s="5"/>
    </row>
    <row r="97" spans="1:15">
      <c r="A97" s="23"/>
      <c r="B97" s="23"/>
      <c r="C97" s="4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>
      <c r="C98" s="45"/>
    </row>
    <row r="99" spans="1:15" ht="16" thickBot="1">
      <c r="C99" s="45"/>
    </row>
    <row r="100" spans="1:15" ht="40" customHeight="1" thickBot="1">
      <c r="C100" s="45"/>
      <c r="D100" s="10"/>
      <c r="E100" s="256" t="s">
        <v>1</v>
      </c>
      <c r="F100" s="257"/>
      <c r="I100" s="10"/>
      <c r="J100" s="11"/>
      <c r="K100" s="12"/>
      <c r="L100" s="13"/>
      <c r="M100" s="14"/>
      <c r="N100" s="13"/>
      <c r="O100" s="12"/>
    </row>
    <row r="101" spans="1:15">
      <c r="B101" s="10"/>
      <c r="C101" s="43"/>
      <c r="D101" s="10"/>
      <c r="E101" s="10"/>
      <c r="F101" s="10"/>
      <c r="G101" s="10"/>
      <c r="H101" s="10"/>
      <c r="I101" s="10"/>
      <c r="J101" s="11"/>
      <c r="K101" s="15"/>
      <c r="L101" s="10"/>
      <c r="M101" s="16"/>
      <c r="N101" s="10"/>
      <c r="O101" s="10"/>
    </row>
    <row r="102" spans="1:15" s="106" customFormat="1" ht="18">
      <c r="A102" s="100"/>
      <c r="B102" s="101"/>
      <c r="C102" s="102" t="s">
        <v>65</v>
      </c>
      <c r="D102" s="104" t="s">
        <v>266</v>
      </c>
      <c r="E102" s="104" t="s">
        <v>264</v>
      </c>
      <c r="F102" s="103"/>
      <c r="G102" s="103"/>
      <c r="H102" s="104" t="s">
        <v>265</v>
      </c>
      <c r="I102" s="95"/>
      <c r="J102" s="105"/>
      <c r="K102" s="96" t="s">
        <v>263</v>
      </c>
      <c r="L102" s="97"/>
      <c r="M102" s="98" t="s">
        <v>9</v>
      </c>
      <c r="N102" s="97"/>
      <c r="O102" s="99" t="s">
        <v>10</v>
      </c>
    </row>
    <row r="103" spans="1:15">
      <c r="B103" s="10"/>
      <c r="C103" s="43"/>
      <c r="D103" s="10"/>
      <c r="E103" s="10"/>
      <c r="F103" s="10"/>
      <c r="G103" s="10"/>
      <c r="H103" s="10"/>
      <c r="I103" s="10"/>
      <c r="J103" s="10"/>
      <c r="K103" s="19"/>
      <c r="L103" s="10"/>
      <c r="M103" s="16"/>
      <c r="N103" s="10"/>
      <c r="O103" s="10"/>
    </row>
    <row r="104" spans="1:15" s="28" customFormat="1" ht="22" customHeight="1">
      <c r="B104" s="245" t="s">
        <v>13</v>
      </c>
      <c r="C104" s="48" t="s">
        <v>33</v>
      </c>
      <c r="D104" s="191">
        <v>1.1000000000000001</v>
      </c>
      <c r="E104" s="192" t="s">
        <v>151</v>
      </c>
      <c r="F104" s="193"/>
      <c r="G104" s="193"/>
      <c r="H104" s="193">
        <v>7</v>
      </c>
      <c r="I104" s="194" t="s">
        <v>11</v>
      </c>
      <c r="J104" s="166"/>
      <c r="K104" s="171"/>
      <c r="L104" s="197"/>
      <c r="M104" s="173">
        <v>69.989999999999995</v>
      </c>
      <c r="N104" s="197"/>
      <c r="O104" s="198">
        <f t="shared" ref="O104:O119" si="4">K104*M104</f>
        <v>0</v>
      </c>
    </row>
    <row r="105" spans="1:15" s="28" customFormat="1" ht="22" customHeight="1">
      <c r="B105" s="246"/>
      <c r="C105" s="48" t="s">
        <v>34</v>
      </c>
      <c r="D105" s="195">
        <v>1.1000000000000001</v>
      </c>
      <c r="E105" s="176" t="s">
        <v>163</v>
      </c>
      <c r="F105" s="177"/>
      <c r="G105" s="177"/>
      <c r="H105" s="177">
        <v>7</v>
      </c>
      <c r="I105" s="178" t="s">
        <v>11</v>
      </c>
      <c r="J105" s="166"/>
      <c r="K105" s="179"/>
      <c r="L105" s="180"/>
      <c r="M105" s="181">
        <v>69.989999999999995</v>
      </c>
      <c r="N105" s="180"/>
      <c r="O105" s="182">
        <f t="shared" si="4"/>
        <v>0</v>
      </c>
    </row>
    <row r="106" spans="1:15" s="28" customFormat="1" ht="22" customHeight="1">
      <c r="B106" s="246"/>
      <c r="C106" s="48" t="s">
        <v>35</v>
      </c>
      <c r="D106" s="195">
        <v>1.1000000000000001</v>
      </c>
      <c r="E106" s="176" t="s">
        <v>159</v>
      </c>
      <c r="F106" s="177"/>
      <c r="G106" s="177"/>
      <c r="H106" s="177">
        <v>7</v>
      </c>
      <c r="I106" s="178" t="s">
        <v>11</v>
      </c>
      <c r="J106" s="166"/>
      <c r="K106" s="179"/>
      <c r="L106" s="180"/>
      <c r="M106" s="181">
        <v>69.989999999999995</v>
      </c>
      <c r="N106" s="180"/>
      <c r="O106" s="182">
        <f t="shared" si="4"/>
        <v>0</v>
      </c>
    </row>
    <row r="107" spans="1:15" s="28" customFormat="1" ht="22" customHeight="1">
      <c r="B107" s="246"/>
      <c r="C107" s="48" t="s">
        <v>36</v>
      </c>
      <c r="D107" s="196">
        <v>1.1000000000000001</v>
      </c>
      <c r="E107" s="184" t="s">
        <v>155</v>
      </c>
      <c r="F107" s="185"/>
      <c r="G107" s="185"/>
      <c r="H107" s="185">
        <v>7</v>
      </c>
      <c r="I107" s="186" t="s">
        <v>11</v>
      </c>
      <c r="J107" s="166"/>
      <c r="K107" s="187"/>
      <c r="L107" s="188"/>
      <c r="M107" s="189">
        <v>69.989999999999995</v>
      </c>
      <c r="N107" s="188"/>
      <c r="O107" s="190">
        <f t="shared" si="4"/>
        <v>0</v>
      </c>
    </row>
    <row r="108" spans="1:15" s="28" customFormat="1" ht="22" customHeight="1">
      <c r="B108" s="246"/>
      <c r="C108" s="48" t="s">
        <v>37</v>
      </c>
      <c r="D108" s="191">
        <v>1.2</v>
      </c>
      <c r="E108" s="176" t="s">
        <v>152</v>
      </c>
      <c r="F108" s="177"/>
      <c r="G108" s="177"/>
      <c r="H108" s="193">
        <v>7</v>
      </c>
      <c r="I108" s="194" t="s">
        <v>11</v>
      </c>
      <c r="J108" s="166"/>
      <c r="K108" s="179"/>
      <c r="L108" s="180"/>
      <c r="M108" s="181">
        <v>69.989999999999995</v>
      </c>
      <c r="N108" s="180"/>
      <c r="O108" s="182">
        <f t="shared" si="4"/>
        <v>0</v>
      </c>
    </row>
    <row r="109" spans="1:15" s="28" customFormat="1" ht="22" customHeight="1">
      <c r="B109" s="246"/>
      <c r="C109" s="48" t="s">
        <v>38</v>
      </c>
      <c r="D109" s="195">
        <v>1.2</v>
      </c>
      <c r="E109" s="176" t="s">
        <v>164</v>
      </c>
      <c r="F109" s="177"/>
      <c r="G109" s="177"/>
      <c r="H109" s="177">
        <v>7</v>
      </c>
      <c r="I109" s="178" t="s">
        <v>11</v>
      </c>
      <c r="J109" s="166"/>
      <c r="K109" s="179"/>
      <c r="L109" s="180"/>
      <c r="M109" s="181">
        <v>69.989999999999995</v>
      </c>
      <c r="N109" s="180"/>
      <c r="O109" s="182">
        <f t="shared" si="4"/>
        <v>0</v>
      </c>
    </row>
    <row r="110" spans="1:15" s="28" customFormat="1" ht="22" customHeight="1">
      <c r="B110" s="246"/>
      <c r="C110" s="48" t="s">
        <v>39</v>
      </c>
      <c r="D110" s="195">
        <v>1.2</v>
      </c>
      <c r="E110" s="176" t="s">
        <v>160</v>
      </c>
      <c r="F110" s="177"/>
      <c r="G110" s="177"/>
      <c r="H110" s="177">
        <v>7</v>
      </c>
      <c r="I110" s="178" t="s">
        <v>11</v>
      </c>
      <c r="J110" s="166"/>
      <c r="K110" s="179"/>
      <c r="L110" s="180"/>
      <c r="M110" s="181">
        <v>69.989999999999995</v>
      </c>
      <c r="N110" s="180"/>
      <c r="O110" s="182">
        <f t="shared" si="4"/>
        <v>0</v>
      </c>
    </row>
    <row r="111" spans="1:15" s="28" customFormat="1" ht="22" customHeight="1">
      <c r="B111" s="246"/>
      <c r="C111" s="48" t="s">
        <v>40</v>
      </c>
      <c r="D111" s="196">
        <v>1.2</v>
      </c>
      <c r="E111" s="184" t="s">
        <v>156</v>
      </c>
      <c r="F111" s="185"/>
      <c r="G111" s="185"/>
      <c r="H111" s="185">
        <v>7</v>
      </c>
      <c r="I111" s="186" t="s">
        <v>11</v>
      </c>
      <c r="J111" s="166"/>
      <c r="K111" s="187"/>
      <c r="L111" s="188"/>
      <c r="M111" s="189">
        <v>69.989999999999995</v>
      </c>
      <c r="N111" s="188"/>
      <c r="O111" s="190">
        <f t="shared" si="4"/>
        <v>0</v>
      </c>
    </row>
    <row r="112" spans="1:15" s="28" customFormat="1" ht="22" customHeight="1">
      <c r="B112" s="246"/>
      <c r="C112" s="48" t="s">
        <v>41</v>
      </c>
      <c r="D112" s="191">
        <v>1.3</v>
      </c>
      <c r="E112" s="192" t="s">
        <v>153</v>
      </c>
      <c r="F112" s="193"/>
      <c r="G112" s="193"/>
      <c r="H112" s="193">
        <v>7</v>
      </c>
      <c r="I112" s="194" t="s">
        <v>11</v>
      </c>
      <c r="J112" s="166"/>
      <c r="K112" s="179"/>
      <c r="L112" s="180"/>
      <c r="M112" s="181">
        <v>69.989999999999995</v>
      </c>
      <c r="N112" s="180"/>
      <c r="O112" s="182">
        <f t="shared" si="4"/>
        <v>0</v>
      </c>
    </row>
    <row r="113" spans="1:19" s="28" customFormat="1" ht="22" customHeight="1">
      <c r="B113" s="246"/>
      <c r="C113" s="48" t="s">
        <v>42</v>
      </c>
      <c r="D113" s="195">
        <v>1.3</v>
      </c>
      <c r="E113" s="176" t="s">
        <v>165</v>
      </c>
      <c r="F113" s="177"/>
      <c r="G113" s="177"/>
      <c r="H113" s="177">
        <v>7</v>
      </c>
      <c r="I113" s="178" t="s">
        <v>11</v>
      </c>
      <c r="J113" s="166"/>
      <c r="K113" s="179"/>
      <c r="L113" s="180"/>
      <c r="M113" s="181">
        <v>69.989999999999995</v>
      </c>
      <c r="N113" s="180"/>
      <c r="O113" s="182">
        <f t="shared" si="4"/>
        <v>0</v>
      </c>
    </row>
    <row r="114" spans="1:19" s="28" customFormat="1" ht="22" customHeight="1">
      <c r="B114" s="246"/>
      <c r="C114" s="48" t="s">
        <v>43</v>
      </c>
      <c r="D114" s="195">
        <v>1.3</v>
      </c>
      <c r="E114" s="176" t="s">
        <v>161</v>
      </c>
      <c r="F114" s="177"/>
      <c r="G114" s="177"/>
      <c r="H114" s="177">
        <v>7</v>
      </c>
      <c r="I114" s="178" t="s">
        <v>11</v>
      </c>
      <c r="J114" s="166"/>
      <c r="K114" s="179"/>
      <c r="L114" s="180"/>
      <c r="M114" s="181">
        <v>69.989999999999995</v>
      </c>
      <c r="N114" s="180"/>
      <c r="O114" s="182">
        <f t="shared" si="4"/>
        <v>0</v>
      </c>
    </row>
    <row r="115" spans="1:19" s="28" customFormat="1" ht="22" customHeight="1">
      <c r="B115" s="246"/>
      <c r="C115" s="48" t="s">
        <v>44</v>
      </c>
      <c r="D115" s="196">
        <v>1.3</v>
      </c>
      <c r="E115" s="184" t="s">
        <v>157</v>
      </c>
      <c r="F115" s="185"/>
      <c r="G115" s="185"/>
      <c r="H115" s="185">
        <v>7</v>
      </c>
      <c r="I115" s="186" t="s">
        <v>11</v>
      </c>
      <c r="J115" s="166"/>
      <c r="K115" s="187"/>
      <c r="L115" s="188"/>
      <c r="M115" s="189">
        <v>69.989999999999995</v>
      </c>
      <c r="N115" s="188"/>
      <c r="O115" s="190">
        <f t="shared" si="4"/>
        <v>0</v>
      </c>
    </row>
    <row r="116" spans="1:19" s="28" customFormat="1" ht="22" customHeight="1">
      <c r="B116" s="246"/>
      <c r="C116" s="48" t="s">
        <v>45</v>
      </c>
      <c r="D116" s="191">
        <v>1.4</v>
      </c>
      <c r="E116" s="192" t="s">
        <v>154</v>
      </c>
      <c r="F116" s="193"/>
      <c r="G116" s="193"/>
      <c r="H116" s="193">
        <v>7</v>
      </c>
      <c r="I116" s="194" t="s">
        <v>11</v>
      </c>
      <c r="J116" s="166"/>
      <c r="K116" s="179"/>
      <c r="L116" s="180"/>
      <c r="M116" s="181">
        <v>69.989999999999995</v>
      </c>
      <c r="N116" s="180"/>
      <c r="O116" s="182">
        <f t="shared" si="4"/>
        <v>0</v>
      </c>
    </row>
    <row r="117" spans="1:19" s="28" customFormat="1" ht="22" customHeight="1">
      <c r="B117" s="246"/>
      <c r="C117" s="48" t="s">
        <v>46</v>
      </c>
      <c r="D117" s="195">
        <v>1.4</v>
      </c>
      <c r="E117" s="176" t="s">
        <v>166</v>
      </c>
      <c r="F117" s="177"/>
      <c r="G117" s="177"/>
      <c r="H117" s="177">
        <v>7</v>
      </c>
      <c r="I117" s="178" t="s">
        <v>11</v>
      </c>
      <c r="J117" s="166"/>
      <c r="K117" s="179"/>
      <c r="L117" s="180"/>
      <c r="M117" s="181">
        <v>69.989999999999995</v>
      </c>
      <c r="N117" s="180"/>
      <c r="O117" s="182">
        <f t="shared" si="4"/>
        <v>0</v>
      </c>
    </row>
    <row r="118" spans="1:19" s="28" customFormat="1" ht="22" customHeight="1">
      <c r="B118" s="246"/>
      <c r="C118" s="48" t="s">
        <v>47</v>
      </c>
      <c r="D118" s="195">
        <v>1.4</v>
      </c>
      <c r="E118" s="176" t="s">
        <v>162</v>
      </c>
      <c r="F118" s="177"/>
      <c r="G118" s="177"/>
      <c r="H118" s="177">
        <v>7</v>
      </c>
      <c r="I118" s="178" t="s">
        <v>11</v>
      </c>
      <c r="J118" s="166"/>
      <c r="K118" s="179"/>
      <c r="L118" s="180"/>
      <c r="M118" s="181">
        <v>69.989999999999995</v>
      </c>
      <c r="N118" s="180"/>
      <c r="O118" s="182">
        <f t="shared" si="4"/>
        <v>0</v>
      </c>
    </row>
    <row r="119" spans="1:19" s="28" customFormat="1" ht="22" customHeight="1">
      <c r="B119" s="247"/>
      <c r="C119" s="48" t="s">
        <v>48</v>
      </c>
      <c r="D119" s="196">
        <v>1.4</v>
      </c>
      <c r="E119" s="184" t="s">
        <v>158</v>
      </c>
      <c r="F119" s="185"/>
      <c r="G119" s="185"/>
      <c r="H119" s="185">
        <v>7</v>
      </c>
      <c r="I119" s="186" t="s">
        <v>11</v>
      </c>
      <c r="J119" s="166"/>
      <c r="K119" s="187"/>
      <c r="L119" s="188"/>
      <c r="M119" s="189">
        <v>69.989999999999995</v>
      </c>
      <c r="N119" s="188"/>
      <c r="O119" s="190">
        <f t="shared" si="4"/>
        <v>0</v>
      </c>
    </row>
    <row r="120" spans="1:19">
      <c r="B120" s="10"/>
      <c r="C120" s="43"/>
      <c r="D120" s="10"/>
      <c r="E120" s="10"/>
      <c r="F120" s="10"/>
      <c r="G120" s="10"/>
      <c r="H120" s="10"/>
      <c r="I120" s="10"/>
      <c r="J120" s="10"/>
      <c r="K120" s="19"/>
      <c r="L120" s="10"/>
      <c r="M120" s="16"/>
      <c r="N120" s="10"/>
      <c r="O120" s="10"/>
    </row>
    <row r="121" spans="1:19">
      <c r="B121" s="10"/>
      <c r="C121" s="43"/>
      <c r="D121" s="10"/>
      <c r="E121" s="10"/>
      <c r="F121" s="10"/>
      <c r="G121" s="10"/>
      <c r="H121" s="10"/>
      <c r="I121" s="10"/>
      <c r="J121" s="10"/>
      <c r="K121" s="15"/>
      <c r="L121" s="10"/>
      <c r="M121" s="16"/>
      <c r="N121" s="10"/>
      <c r="O121" s="10"/>
      <c r="S121" s="5"/>
    </row>
    <row r="122" spans="1:19" ht="18">
      <c r="B122" s="20" t="s">
        <v>301</v>
      </c>
      <c r="C122" s="44"/>
      <c r="D122" s="21"/>
      <c r="E122" s="21"/>
      <c r="F122" s="21"/>
      <c r="G122" s="21"/>
      <c r="H122" s="21"/>
      <c r="I122" s="21"/>
      <c r="J122" s="21"/>
      <c r="K122" s="17">
        <f>SUM(K103:K120)</f>
        <v>0</v>
      </c>
      <c r="L122" s="18"/>
      <c r="M122" s="22"/>
      <c r="N122" s="18"/>
      <c r="O122" s="124">
        <f>SUM(O103:O119)</f>
        <v>0</v>
      </c>
      <c r="S122" s="5"/>
    </row>
    <row r="123" spans="1:19" ht="16" thickBot="1">
      <c r="B123" s="10"/>
      <c r="C123" s="43"/>
      <c r="D123" s="10"/>
      <c r="E123" s="10"/>
      <c r="F123" s="10"/>
      <c r="G123" s="10"/>
      <c r="H123" s="10"/>
      <c r="I123" s="10"/>
      <c r="J123" s="10"/>
      <c r="K123" s="15"/>
      <c r="L123" s="10"/>
      <c r="M123" s="16"/>
      <c r="N123" s="10"/>
      <c r="O123" s="42"/>
      <c r="S123" s="5"/>
    </row>
    <row r="124" spans="1:19">
      <c r="A124" s="23"/>
      <c r="B124" s="23"/>
      <c r="C124" s="46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9">
      <c r="A125" s="5"/>
      <c r="B125" s="5"/>
      <c r="C125" s="4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9" ht="16" thickBot="1">
      <c r="C126" s="45"/>
    </row>
    <row r="127" spans="1:19" ht="40" customHeight="1" thickBot="1">
      <c r="C127" s="45"/>
      <c r="D127" s="10"/>
      <c r="E127" s="256" t="s">
        <v>2</v>
      </c>
      <c r="F127" s="257"/>
      <c r="I127" s="10"/>
      <c r="J127" s="11"/>
      <c r="K127" s="12"/>
      <c r="L127" s="13"/>
      <c r="M127" s="14"/>
      <c r="N127" s="13"/>
      <c r="O127" s="12"/>
    </row>
    <row r="128" spans="1:19">
      <c r="B128" s="10"/>
      <c r="C128" s="43"/>
      <c r="D128" s="10"/>
      <c r="E128" s="10"/>
      <c r="F128" s="10"/>
      <c r="G128" s="10"/>
      <c r="H128" s="10"/>
      <c r="I128" s="10"/>
      <c r="J128" s="11"/>
      <c r="K128" s="15"/>
      <c r="L128" s="10"/>
      <c r="M128" s="16"/>
      <c r="N128" s="10"/>
      <c r="O128" s="10"/>
    </row>
    <row r="129" spans="1:15" s="106" customFormat="1" ht="18">
      <c r="A129" s="100"/>
      <c r="B129" s="101"/>
      <c r="C129" s="102" t="s">
        <v>65</v>
      </c>
      <c r="D129" s="104" t="s">
        <v>266</v>
      </c>
      <c r="E129" s="104" t="s">
        <v>264</v>
      </c>
      <c r="F129" s="103"/>
      <c r="G129" s="103"/>
      <c r="H129" s="104" t="s">
        <v>265</v>
      </c>
      <c r="I129" s="95"/>
      <c r="J129" s="105"/>
      <c r="K129" s="96" t="s">
        <v>263</v>
      </c>
      <c r="L129" s="97"/>
      <c r="M129" s="98" t="s">
        <v>9</v>
      </c>
      <c r="N129" s="97"/>
      <c r="O129" s="99" t="s">
        <v>10</v>
      </c>
    </row>
    <row r="130" spans="1:15">
      <c r="B130" s="10"/>
      <c r="C130" s="43"/>
      <c r="D130" s="10"/>
      <c r="E130" s="10"/>
      <c r="F130" s="10"/>
      <c r="G130" s="10"/>
      <c r="H130" s="10"/>
      <c r="I130" s="10"/>
      <c r="J130" s="10"/>
      <c r="K130" s="19"/>
      <c r="L130" s="10"/>
      <c r="M130" s="16"/>
      <c r="N130" s="10"/>
      <c r="O130" s="10"/>
    </row>
    <row r="131" spans="1:15" s="28" customFormat="1" ht="22" customHeight="1">
      <c r="B131" s="245" t="s">
        <v>13</v>
      </c>
      <c r="C131" s="48" t="s">
        <v>66</v>
      </c>
      <c r="D131" s="191">
        <v>2.1</v>
      </c>
      <c r="E131" s="192" t="s">
        <v>167</v>
      </c>
      <c r="F131" s="193"/>
      <c r="G131" s="193"/>
      <c r="H131" s="193">
        <v>7</v>
      </c>
      <c r="I131" s="194" t="s">
        <v>11</v>
      </c>
      <c r="J131" s="166"/>
      <c r="K131" s="171"/>
      <c r="L131" s="197"/>
      <c r="M131" s="173">
        <v>69.989999999999995</v>
      </c>
      <c r="N131" s="197"/>
      <c r="O131" s="198">
        <f t="shared" ref="O131:O146" si="5">K131*M131</f>
        <v>0</v>
      </c>
    </row>
    <row r="132" spans="1:15" s="28" customFormat="1" ht="22" customHeight="1">
      <c r="B132" s="246"/>
      <c r="C132" s="48" t="s">
        <v>67</v>
      </c>
      <c r="D132" s="195">
        <v>2.1</v>
      </c>
      <c r="E132" s="176" t="s">
        <v>179</v>
      </c>
      <c r="F132" s="177"/>
      <c r="G132" s="177"/>
      <c r="H132" s="177">
        <v>7</v>
      </c>
      <c r="I132" s="178" t="s">
        <v>11</v>
      </c>
      <c r="J132" s="166"/>
      <c r="K132" s="179"/>
      <c r="L132" s="180"/>
      <c r="M132" s="181">
        <v>69.989999999999995</v>
      </c>
      <c r="N132" s="180"/>
      <c r="O132" s="182">
        <f t="shared" si="5"/>
        <v>0</v>
      </c>
    </row>
    <row r="133" spans="1:15" s="28" customFormat="1" ht="22" customHeight="1">
      <c r="B133" s="246"/>
      <c r="C133" s="48" t="s">
        <v>68</v>
      </c>
      <c r="D133" s="195">
        <v>2.1</v>
      </c>
      <c r="E133" s="176" t="s">
        <v>175</v>
      </c>
      <c r="F133" s="177"/>
      <c r="G133" s="177"/>
      <c r="H133" s="177">
        <v>7</v>
      </c>
      <c r="I133" s="178" t="s">
        <v>11</v>
      </c>
      <c r="J133" s="166"/>
      <c r="K133" s="179"/>
      <c r="L133" s="180"/>
      <c r="M133" s="181">
        <v>69.989999999999995</v>
      </c>
      <c r="N133" s="180"/>
      <c r="O133" s="182">
        <f t="shared" si="5"/>
        <v>0</v>
      </c>
    </row>
    <row r="134" spans="1:15" s="28" customFormat="1" ht="22" customHeight="1">
      <c r="B134" s="246"/>
      <c r="C134" s="48" t="s">
        <v>69</v>
      </c>
      <c r="D134" s="196">
        <v>2.1</v>
      </c>
      <c r="E134" s="184" t="s">
        <v>171</v>
      </c>
      <c r="F134" s="185"/>
      <c r="G134" s="185"/>
      <c r="H134" s="185">
        <v>7</v>
      </c>
      <c r="I134" s="186" t="s">
        <v>11</v>
      </c>
      <c r="J134" s="166"/>
      <c r="K134" s="187"/>
      <c r="L134" s="188"/>
      <c r="M134" s="189">
        <v>69.989999999999995</v>
      </c>
      <c r="N134" s="188"/>
      <c r="O134" s="190">
        <f t="shared" si="5"/>
        <v>0</v>
      </c>
    </row>
    <row r="135" spans="1:15" s="28" customFormat="1" ht="22" customHeight="1">
      <c r="B135" s="246"/>
      <c r="C135" s="48" t="s">
        <v>70</v>
      </c>
      <c r="D135" s="191">
        <v>2.2000000000000002</v>
      </c>
      <c r="E135" s="176" t="s">
        <v>168</v>
      </c>
      <c r="F135" s="177"/>
      <c r="G135" s="177"/>
      <c r="H135" s="193">
        <v>7</v>
      </c>
      <c r="I135" s="194" t="s">
        <v>11</v>
      </c>
      <c r="J135" s="166"/>
      <c r="K135" s="179"/>
      <c r="L135" s="180"/>
      <c r="M135" s="181">
        <v>69.989999999999995</v>
      </c>
      <c r="N135" s="180"/>
      <c r="O135" s="182">
        <f t="shared" si="5"/>
        <v>0</v>
      </c>
    </row>
    <row r="136" spans="1:15" s="28" customFormat="1" ht="22" customHeight="1">
      <c r="B136" s="246"/>
      <c r="C136" s="48" t="s">
        <v>71</v>
      </c>
      <c r="D136" s="195">
        <v>2.2000000000000002</v>
      </c>
      <c r="E136" s="176" t="s">
        <v>180</v>
      </c>
      <c r="F136" s="177"/>
      <c r="G136" s="177"/>
      <c r="H136" s="177">
        <v>7</v>
      </c>
      <c r="I136" s="178" t="s">
        <v>11</v>
      </c>
      <c r="J136" s="166"/>
      <c r="K136" s="179"/>
      <c r="L136" s="180"/>
      <c r="M136" s="181">
        <v>69.989999999999995</v>
      </c>
      <c r="N136" s="180"/>
      <c r="O136" s="182">
        <f t="shared" si="5"/>
        <v>0</v>
      </c>
    </row>
    <row r="137" spans="1:15" s="28" customFormat="1" ht="22" customHeight="1">
      <c r="B137" s="246"/>
      <c r="C137" s="48" t="s">
        <v>72</v>
      </c>
      <c r="D137" s="195">
        <v>2.2000000000000002</v>
      </c>
      <c r="E137" s="176" t="s">
        <v>176</v>
      </c>
      <c r="F137" s="177"/>
      <c r="G137" s="177"/>
      <c r="H137" s="177">
        <v>7</v>
      </c>
      <c r="I137" s="178" t="s">
        <v>11</v>
      </c>
      <c r="J137" s="166"/>
      <c r="K137" s="179"/>
      <c r="L137" s="180"/>
      <c r="M137" s="181">
        <v>69.989999999999995</v>
      </c>
      <c r="N137" s="180"/>
      <c r="O137" s="182">
        <f t="shared" si="5"/>
        <v>0</v>
      </c>
    </row>
    <row r="138" spans="1:15" s="28" customFormat="1" ht="22" customHeight="1">
      <c r="B138" s="246"/>
      <c r="C138" s="48" t="s">
        <v>73</v>
      </c>
      <c r="D138" s="196">
        <v>2.2000000000000002</v>
      </c>
      <c r="E138" s="184" t="s">
        <v>172</v>
      </c>
      <c r="F138" s="185"/>
      <c r="G138" s="185"/>
      <c r="H138" s="185">
        <v>7</v>
      </c>
      <c r="I138" s="186" t="s">
        <v>11</v>
      </c>
      <c r="J138" s="166"/>
      <c r="K138" s="187"/>
      <c r="L138" s="188"/>
      <c r="M138" s="189">
        <v>69.989999999999995</v>
      </c>
      <c r="N138" s="188"/>
      <c r="O138" s="190">
        <f t="shared" si="5"/>
        <v>0</v>
      </c>
    </row>
    <row r="139" spans="1:15" s="28" customFormat="1" ht="22" customHeight="1">
      <c r="B139" s="246"/>
      <c r="C139" s="48" t="s">
        <v>74</v>
      </c>
      <c r="D139" s="191">
        <v>2.2999999999999998</v>
      </c>
      <c r="E139" s="192" t="s">
        <v>169</v>
      </c>
      <c r="F139" s="193"/>
      <c r="G139" s="193"/>
      <c r="H139" s="193">
        <v>7</v>
      </c>
      <c r="I139" s="194" t="s">
        <v>11</v>
      </c>
      <c r="J139" s="166"/>
      <c r="K139" s="179"/>
      <c r="L139" s="180"/>
      <c r="M139" s="181">
        <v>69.989999999999995</v>
      </c>
      <c r="N139" s="180"/>
      <c r="O139" s="182">
        <f t="shared" si="5"/>
        <v>0</v>
      </c>
    </row>
    <row r="140" spans="1:15" s="28" customFormat="1" ht="22" customHeight="1">
      <c r="B140" s="246"/>
      <c r="C140" s="48" t="s">
        <v>75</v>
      </c>
      <c r="D140" s="195">
        <v>2.2999999999999998</v>
      </c>
      <c r="E140" s="176" t="s">
        <v>181</v>
      </c>
      <c r="F140" s="177"/>
      <c r="G140" s="177"/>
      <c r="H140" s="177">
        <v>7</v>
      </c>
      <c r="I140" s="178" t="s">
        <v>11</v>
      </c>
      <c r="J140" s="166"/>
      <c r="K140" s="179"/>
      <c r="L140" s="180"/>
      <c r="M140" s="181">
        <v>69.989999999999995</v>
      </c>
      <c r="N140" s="180"/>
      <c r="O140" s="182">
        <f t="shared" si="5"/>
        <v>0</v>
      </c>
    </row>
    <row r="141" spans="1:15" s="28" customFormat="1" ht="22" customHeight="1">
      <c r="B141" s="246"/>
      <c r="C141" s="48" t="s">
        <v>76</v>
      </c>
      <c r="D141" s="195">
        <v>2.2999999999999998</v>
      </c>
      <c r="E141" s="176" t="s">
        <v>177</v>
      </c>
      <c r="F141" s="177"/>
      <c r="G141" s="177"/>
      <c r="H141" s="177">
        <v>7</v>
      </c>
      <c r="I141" s="178" t="s">
        <v>11</v>
      </c>
      <c r="J141" s="166"/>
      <c r="K141" s="179"/>
      <c r="L141" s="180"/>
      <c r="M141" s="181">
        <v>69.989999999999995</v>
      </c>
      <c r="N141" s="180"/>
      <c r="O141" s="182">
        <f t="shared" si="5"/>
        <v>0</v>
      </c>
    </row>
    <row r="142" spans="1:15" s="28" customFormat="1" ht="22" customHeight="1">
      <c r="B142" s="246"/>
      <c r="C142" s="48" t="s">
        <v>77</v>
      </c>
      <c r="D142" s="196">
        <v>2.2999999999999998</v>
      </c>
      <c r="E142" s="184" t="s">
        <v>173</v>
      </c>
      <c r="F142" s="185"/>
      <c r="G142" s="185"/>
      <c r="H142" s="185">
        <v>7</v>
      </c>
      <c r="I142" s="186" t="s">
        <v>11</v>
      </c>
      <c r="J142" s="166"/>
      <c r="K142" s="187"/>
      <c r="L142" s="188"/>
      <c r="M142" s="189">
        <v>69.989999999999995</v>
      </c>
      <c r="N142" s="188"/>
      <c r="O142" s="190">
        <f t="shared" si="5"/>
        <v>0</v>
      </c>
    </row>
    <row r="143" spans="1:15" s="28" customFormat="1" ht="22" customHeight="1">
      <c r="B143" s="246"/>
      <c r="C143" s="48" t="s">
        <v>78</v>
      </c>
      <c r="D143" s="191">
        <v>2.4</v>
      </c>
      <c r="E143" s="192" t="s">
        <v>170</v>
      </c>
      <c r="F143" s="193"/>
      <c r="G143" s="193"/>
      <c r="H143" s="193">
        <v>7</v>
      </c>
      <c r="I143" s="194" t="s">
        <v>11</v>
      </c>
      <c r="J143" s="166"/>
      <c r="K143" s="179"/>
      <c r="L143" s="180"/>
      <c r="M143" s="181">
        <v>69.989999999999995</v>
      </c>
      <c r="N143" s="180"/>
      <c r="O143" s="182">
        <f t="shared" si="5"/>
        <v>0</v>
      </c>
    </row>
    <row r="144" spans="1:15" s="28" customFormat="1" ht="22" customHeight="1">
      <c r="B144" s="246"/>
      <c r="C144" s="48" t="s">
        <v>79</v>
      </c>
      <c r="D144" s="195">
        <v>2.4</v>
      </c>
      <c r="E144" s="176" t="s">
        <v>182</v>
      </c>
      <c r="F144" s="177"/>
      <c r="G144" s="177"/>
      <c r="H144" s="177">
        <v>7</v>
      </c>
      <c r="I144" s="178" t="s">
        <v>11</v>
      </c>
      <c r="J144" s="166"/>
      <c r="K144" s="179"/>
      <c r="L144" s="180"/>
      <c r="M144" s="181">
        <v>69.989999999999995</v>
      </c>
      <c r="N144" s="180"/>
      <c r="O144" s="182">
        <f t="shared" si="5"/>
        <v>0</v>
      </c>
    </row>
    <row r="145" spans="1:15" s="28" customFormat="1" ht="22" customHeight="1">
      <c r="B145" s="246"/>
      <c r="C145" s="48" t="s">
        <v>80</v>
      </c>
      <c r="D145" s="195">
        <v>2.4</v>
      </c>
      <c r="E145" s="176" t="s">
        <v>178</v>
      </c>
      <c r="F145" s="177"/>
      <c r="G145" s="177"/>
      <c r="H145" s="177">
        <v>7</v>
      </c>
      <c r="I145" s="178" t="s">
        <v>11</v>
      </c>
      <c r="J145" s="166"/>
      <c r="K145" s="179"/>
      <c r="L145" s="180"/>
      <c r="M145" s="181">
        <v>69.989999999999995</v>
      </c>
      <c r="N145" s="180"/>
      <c r="O145" s="182">
        <f t="shared" si="5"/>
        <v>0</v>
      </c>
    </row>
    <row r="146" spans="1:15" s="28" customFormat="1" ht="22" customHeight="1">
      <c r="B146" s="247"/>
      <c r="C146" s="48" t="s">
        <v>81</v>
      </c>
      <c r="D146" s="196">
        <v>2.4</v>
      </c>
      <c r="E146" s="184" t="s">
        <v>174</v>
      </c>
      <c r="F146" s="185"/>
      <c r="G146" s="185"/>
      <c r="H146" s="185">
        <v>7</v>
      </c>
      <c r="I146" s="186" t="s">
        <v>11</v>
      </c>
      <c r="J146" s="166"/>
      <c r="K146" s="187"/>
      <c r="L146" s="188"/>
      <c r="M146" s="189">
        <v>69.989999999999995</v>
      </c>
      <c r="N146" s="188"/>
      <c r="O146" s="190">
        <f t="shared" si="5"/>
        <v>0</v>
      </c>
    </row>
    <row r="147" spans="1:15">
      <c r="B147" s="10"/>
      <c r="C147" s="43"/>
      <c r="D147" s="10"/>
      <c r="E147" s="10"/>
      <c r="F147" s="10"/>
      <c r="G147" s="10"/>
      <c r="H147" s="10"/>
      <c r="I147" s="10"/>
      <c r="J147" s="10"/>
      <c r="K147" s="19"/>
      <c r="L147" s="10"/>
      <c r="M147" s="16"/>
      <c r="N147" s="10"/>
      <c r="O147" s="10"/>
    </row>
    <row r="148" spans="1:15" ht="18">
      <c r="B148" s="20" t="s">
        <v>300</v>
      </c>
      <c r="C148" s="44"/>
      <c r="D148" s="21"/>
      <c r="E148" s="21"/>
      <c r="F148" s="21"/>
      <c r="G148" s="21"/>
      <c r="H148" s="21"/>
      <c r="I148" s="21"/>
      <c r="J148" s="21"/>
      <c r="K148" s="17">
        <f>SUM(K130:K147)</f>
        <v>0</v>
      </c>
      <c r="L148" s="18"/>
      <c r="M148" s="22"/>
      <c r="N148" s="18"/>
      <c r="O148" s="124">
        <f>SUM(O130:O146)</f>
        <v>0</v>
      </c>
    </row>
    <row r="149" spans="1:15">
      <c r="B149" s="10"/>
      <c r="C149" s="43"/>
      <c r="D149" s="10"/>
      <c r="E149" s="10"/>
      <c r="F149" s="10"/>
      <c r="G149" s="10"/>
      <c r="H149" s="10"/>
      <c r="I149" s="10"/>
      <c r="J149" s="10"/>
      <c r="K149" s="15"/>
      <c r="L149" s="10"/>
      <c r="M149" s="16"/>
      <c r="N149" s="10"/>
      <c r="O149" s="42"/>
    </row>
    <row r="150" spans="1:15" ht="16" thickBot="1">
      <c r="C150" s="45"/>
    </row>
    <row r="151" spans="1:15">
      <c r="A151" s="23"/>
      <c r="B151" s="23"/>
      <c r="C151" s="46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>
      <c r="C152" s="45"/>
    </row>
    <row r="153" spans="1:15" ht="16" thickBot="1">
      <c r="C153" s="45"/>
    </row>
    <row r="154" spans="1:15" ht="38" customHeight="1" thickBot="1">
      <c r="C154" s="45"/>
      <c r="D154" s="10"/>
      <c r="E154" s="256" t="s">
        <v>3</v>
      </c>
      <c r="F154" s="257"/>
      <c r="I154" s="10"/>
      <c r="J154" s="11"/>
      <c r="K154" s="12"/>
      <c r="L154" s="13"/>
      <c r="M154" s="14"/>
      <c r="N154" s="13"/>
      <c r="O154" s="12"/>
    </row>
    <row r="155" spans="1:15">
      <c r="B155" s="10"/>
      <c r="C155" s="43"/>
      <c r="D155" s="10"/>
      <c r="E155" s="10"/>
      <c r="F155" s="10"/>
      <c r="G155" s="10"/>
      <c r="H155" s="10"/>
      <c r="I155" s="10"/>
      <c r="J155" s="11"/>
      <c r="K155" s="15"/>
      <c r="L155" s="10"/>
      <c r="M155" s="16"/>
      <c r="N155" s="10"/>
      <c r="O155" s="10"/>
    </row>
    <row r="156" spans="1:15">
      <c r="B156" s="10"/>
      <c r="C156" s="43"/>
      <c r="D156" s="43"/>
      <c r="E156" s="43"/>
      <c r="F156" s="43"/>
      <c r="G156" s="43"/>
      <c r="H156" s="43"/>
      <c r="I156" s="10"/>
      <c r="J156" s="11"/>
      <c r="K156" s="15"/>
      <c r="L156" s="10"/>
      <c r="M156" s="16"/>
      <c r="N156" s="10"/>
      <c r="O156" s="10"/>
    </row>
    <row r="157" spans="1:15" s="106" customFormat="1" ht="18">
      <c r="A157" s="100"/>
      <c r="B157" s="101"/>
      <c r="C157" s="102" t="s">
        <v>65</v>
      </c>
      <c r="D157" s="104" t="s">
        <v>266</v>
      </c>
      <c r="E157" s="104" t="s">
        <v>264</v>
      </c>
      <c r="F157" s="103"/>
      <c r="G157" s="103"/>
      <c r="H157" s="104" t="s">
        <v>265</v>
      </c>
      <c r="I157" s="95"/>
      <c r="J157" s="105"/>
      <c r="K157" s="96" t="s">
        <v>263</v>
      </c>
      <c r="L157" s="97"/>
      <c r="M157" s="98" t="s">
        <v>9</v>
      </c>
      <c r="N157" s="97"/>
      <c r="O157" s="99" t="s">
        <v>10</v>
      </c>
    </row>
    <row r="158" spans="1:15">
      <c r="B158" s="10"/>
      <c r="C158" s="43"/>
      <c r="D158" s="10"/>
      <c r="E158" s="10"/>
      <c r="F158" s="10"/>
      <c r="G158" s="10"/>
      <c r="H158" s="10"/>
      <c r="I158" s="10"/>
      <c r="J158" s="10"/>
      <c r="K158" s="19"/>
      <c r="L158" s="10"/>
      <c r="M158" s="16"/>
      <c r="N158" s="10"/>
      <c r="O158" s="10"/>
    </row>
    <row r="159" spans="1:15" s="28" customFormat="1" ht="22" customHeight="1">
      <c r="B159" s="245" t="s">
        <v>13</v>
      </c>
      <c r="C159" s="48" t="s">
        <v>82</v>
      </c>
      <c r="D159" s="191">
        <v>3.1</v>
      </c>
      <c r="E159" s="192" t="s">
        <v>183</v>
      </c>
      <c r="F159" s="193"/>
      <c r="G159" s="193"/>
      <c r="H159" s="193">
        <v>7</v>
      </c>
      <c r="I159" s="194" t="s">
        <v>11</v>
      </c>
      <c r="J159" s="166"/>
      <c r="K159" s="171"/>
      <c r="L159" s="197"/>
      <c r="M159" s="173">
        <v>69.989999999999995</v>
      </c>
      <c r="N159" s="197"/>
      <c r="O159" s="198">
        <f t="shared" ref="O159:O174" si="6">K159*M159</f>
        <v>0</v>
      </c>
    </row>
    <row r="160" spans="1:15" s="28" customFormat="1" ht="22" customHeight="1">
      <c r="B160" s="246"/>
      <c r="C160" s="48" t="s">
        <v>83</v>
      </c>
      <c r="D160" s="195">
        <v>3.1</v>
      </c>
      <c r="E160" s="176" t="s">
        <v>195</v>
      </c>
      <c r="F160" s="177"/>
      <c r="G160" s="177"/>
      <c r="H160" s="177">
        <v>7</v>
      </c>
      <c r="I160" s="178" t="s">
        <v>11</v>
      </c>
      <c r="J160" s="166"/>
      <c r="K160" s="179"/>
      <c r="L160" s="180"/>
      <c r="M160" s="181">
        <v>69.989999999999995</v>
      </c>
      <c r="N160" s="180"/>
      <c r="O160" s="182">
        <f t="shared" si="6"/>
        <v>0</v>
      </c>
    </row>
    <row r="161" spans="2:15" s="28" customFormat="1" ht="22" customHeight="1">
      <c r="B161" s="246"/>
      <c r="C161" s="48" t="s">
        <v>84</v>
      </c>
      <c r="D161" s="195">
        <v>3.1</v>
      </c>
      <c r="E161" s="176" t="s">
        <v>191</v>
      </c>
      <c r="F161" s="177"/>
      <c r="G161" s="177"/>
      <c r="H161" s="177">
        <v>7</v>
      </c>
      <c r="I161" s="178" t="s">
        <v>11</v>
      </c>
      <c r="J161" s="166"/>
      <c r="K161" s="179"/>
      <c r="L161" s="180"/>
      <c r="M161" s="181">
        <v>69.989999999999995</v>
      </c>
      <c r="N161" s="180"/>
      <c r="O161" s="182">
        <f t="shared" si="6"/>
        <v>0</v>
      </c>
    </row>
    <row r="162" spans="2:15" s="28" customFormat="1" ht="22" customHeight="1">
      <c r="B162" s="246"/>
      <c r="C162" s="48" t="s">
        <v>85</v>
      </c>
      <c r="D162" s="196">
        <v>3.1</v>
      </c>
      <c r="E162" s="184" t="s">
        <v>187</v>
      </c>
      <c r="F162" s="185"/>
      <c r="G162" s="185"/>
      <c r="H162" s="185">
        <v>7</v>
      </c>
      <c r="I162" s="186" t="s">
        <v>11</v>
      </c>
      <c r="J162" s="166"/>
      <c r="K162" s="187"/>
      <c r="L162" s="188"/>
      <c r="M162" s="189">
        <v>69.989999999999995</v>
      </c>
      <c r="N162" s="188"/>
      <c r="O162" s="190">
        <f t="shared" si="6"/>
        <v>0</v>
      </c>
    </row>
    <row r="163" spans="2:15" s="28" customFormat="1" ht="22" customHeight="1">
      <c r="B163" s="246"/>
      <c r="C163" s="48" t="s">
        <v>86</v>
      </c>
      <c r="D163" s="191">
        <v>3.2</v>
      </c>
      <c r="E163" s="176" t="s">
        <v>184</v>
      </c>
      <c r="F163" s="177"/>
      <c r="G163" s="177"/>
      <c r="H163" s="193">
        <v>7</v>
      </c>
      <c r="I163" s="194" t="s">
        <v>11</v>
      </c>
      <c r="J163" s="166"/>
      <c r="K163" s="179"/>
      <c r="L163" s="180"/>
      <c r="M163" s="181">
        <v>69.989999999999995</v>
      </c>
      <c r="N163" s="180"/>
      <c r="O163" s="182">
        <f t="shared" si="6"/>
        <v>0</v>
      </c>
    </row>
    <row r="164" spans="2:15" s="28" customFormat="1" ht="22" customHeight="1">
      <c r="B164" s="246"/>
      <c r="C164" s="48" t="s">
        <v>87</v>
      </c>
      <c r="D164" s="195">
        <v>3.2</v>
      </c>
      <c r="E164" s="176" t="s">
        <v>196</v>
      </c>
      <c r="F164" s="177"/>
      <c r="G164" s="177"/>
      <c r="H164" s="177">
        <v>7</v>
      </c>
      <c r="I164" s="178" t="s">
        <v>11</v>
      </c>
      <c r="J164" s="166"/>
      <c r="K164" s="179"/>
      <c r="L164" s="180"/>
      <c r="M164" s="181">
        <v>69.989999999999995</v>
      </c>
      <c r="N164" s="180"/>
      <c r="O164" s="182">
        <f t="shared" si="6"/>
        <v>0</v>
      </c>
    </row>
    <row r="165" spans="2:15" s="28" customFormat="1" ht="22" customHeight="1">
      <c r="B165" s="246"/>
      <c r="C165" s="48" t="s">
        <v>88</v>
      </c>
      <c r="D165" s="195">
        <v>3.2</v>
      </c>
      <c r="E165" s="176" t="s">
        <v>192</v>
      </c>
      <c r="F165" s="177"/>
      <c r="G165" s="177"/>
      <c r="H165" s="177">
        <v>7</v>
      </c>
      <c r="I165" s="178" t="s">
        <v>11</v>
      </c>
      <c r="J165" s="166"/>
      <c r="K165" s="179"/>
      <c r="L165" s="180"/>
      <c r="M165" s="181">
        <v>69.989999999999995</v>
      </c>
      <c r="N165" s="180"/>
      <c r="O165" s="182">
        <f t="shared" si="6"/>
        <v>0</v>
      </c>
    </row>
    <row r="166" spans="2:15" s="28" customFormat="1" ht="22" customHeight="1">
      <c r="B166" s="246"/>
      <c r="C166" s="48" t="s">
        <v>89</v>
      </c>
      <c r="D166" s="196">
        <v>3.2</v>
      </c>
      <c r="E166" s="184" t="s">
        <v>188</v>
      </c>
      <c r="F166" s="185"/>
      <c r="G166" s="185"/>
      <c r="H166" s="185">
        <v>7</v>
      </c>
      <c r="I166" s="186" t="s">
        <v>11</v>
      </c>
      <c r="J166" s="166"/>
      <c r="K166" s="187"/>
      <c r="L166" s="188"/>
      <c r="M166" s="189">
        <v>69.989999999999995</v>
      </c>
      <c r="N166" s="188"/>
      <c r="O166" s="190">
        <f t="shared" si="6"/>
        <v>0</v>
      </c>
    </row>
    <row r="167" spans="2:15" s="28" customFormat="1" ht="22" customHeight="1">
      <c r="B167" s="246"/>
      <c r="C167" s="48" t="s">
        <v>90</v>
      </c>
      <c r="D167" s="191">
        <v>3.3</v>
      </c>
      <c r="E167" s="192" t="s">
        <v>185</v>
      </c>
      <c r="F167" s="193"/>
      <c r="G167" s="193"/>
      <c r="H167" s="193">
        <v>7</v>
      </c>
      <c r="I167" s="194" t="s">
        <v>11</v>
      </c>
      <c r="J167" s="166"/>
      <c r="K167" s="179"/>
      <c r="L167" s="180"/>
      <c r="M167" s="181">
        <v>69.989999999999995</v>
      </c>
      <c r="N167" s="180"/>
      <c r="O167" s="182">
        <f t="shared" si="6"/>
        <v>0</v>
      </c>
    </row>
    <row r="168" spans="2:15" s="28" customFormat="1" ht="22" customHeight="1">
      <c r="B168" s="246"/>
      <c r="C168" s="48" t="s">
        <v>91</v>
      </c>
      <c r="D168" s="195">
        <v>3.3</v>
      </c>
      <c r="E168" s="176" t="s">
        <v>197</v>
      </c>
      <c r="F168" s="177"/>
      <c r="G168" s="177"/>
      <c r="H168" s="177">
        <v>7</v>
      </c>
      <c r="I168" s="178" t="s">
        <v>11</v>
      </c>
      <c r="J168" s="166"/>
      <c r="K168" s="179"/>
      <c r="L168" s="180"/>
      <c r="M168" s="181">
        <v>69.989999999999995</v>
      </c>
      <c r="N168" s="180"/>
      <c r="O168" s="182">
        <f t="shared" si="6"/>
        <v>0</v>
      </c>
    </row>
    <row r="169" spans="2:15" s="28" customFormat="1" ht="22" customHeight="1">
      <c r="B169" s="246"/>
      <c r="C169" s="48" t="s">
        <v>92</v>
      </c>
      <c r="D169" s="195">
        <v>3.3</v>
      </c>
      <c r="E169" s="176" t="s">
        <v>193</v>
      </c>
      <c r="F169" s="177"/>
      <c r="G169" s="177"/>
      <c r="H169" s="177">
        <v>7</v>
      </c>
      <c r="I169" s="178" t="s">
        <v>11</v>
      </c>
      <c r="J169" s="166"/>
      <c r="K169" s="179"/>
      <c r="L169" s="180"/>
      <c r="M169" s="181">
        <v>69.989999999999995</v>
      </c>
      <c r="N169" s="180"/>
      <c r="O169" s="182">
        <f t="shared" si="6"/>
        <v>0</v>
      </c>
    </row>
    <row r="170" spans="2:15" s="28" customFormat="1" ht="22" customHeight="1">
      <c r="B170" s="246"/>
      <c r="C170" s="48" t="s">
        <v>93</v>
      </c>
      <c r="D170" s="196">
        <v>3.3</v>
      </c>
      <c r="E170" s="184" t="s">
        <v>189</v>
      </c>
      <c r="F170" s="185"/>
      <c r="G170" s="185"/>
      <c r="H170" s="185">
        <v>7</v>
      </c>
      <c r="I170" s="186" t="s">
        <v>11</v>
      </c>
      <c r="J170" s="166"/>
      <c r="K170" s="187"/>
      <c r="L170" s="188"/>
      <c r="M170" s="189">
        <v>69.989999999999995</v>
      </c>
      <c r="N170" s="188"/>
      <c r="O170" s="190">
        <f t="shared" si="6"/>
        <v>0</v>
      </c>
    </row>
    <row r="171" spans="2:15" s="28" customFormat="1" ht="22" customHeight="1">
      <c r="B171" s="246"/>
      <c r="C171" s="48" t="s">
        <v>94</v>
      </c>
      <c r="D171" s="191">
        <v>3.4</v>
      </c>
      <c r="E171" s="192" t="s">
        <v>186</v>
      </c>
      <c r="F171" s="193"/>
      <c r="G171" s="193"/>
      <c r="H171" s="193">
        <v>7</v>
      </c>
      <c r="I171" s="194" t="s">
        <v>11</v>
      </c>
      <c r="J171" s="166"/>
      <c r="K171" s="179"/>
      <c r="L171" s="180"/>
      <c r="M171" s="181">
        <v>69.989999999999995</v>
      </c>
      <c r="N171" s="180"/>
      <c r="O171" s="182">
        <f t="shared" si="6"/>
        <v>0</v>
      </c>
    </row>
    <row r="172" spans="2:15" s="28" customFormat="1" ht="22" customHeight="1">
      <c r="B172" s="246"/>
      <c r="C172" s="48" t="s">
        <v>95</v>
      </c>
      <c r="D172" s="195">
        <v>3.4</v>
      </c>
      <c r="E172" s="176" t="s">
        <v>198</v>
      </c>
      <c r="F172" s="177"/>
      <c r="G172" s="177"/>
      <c r="H172" s="177">
        <v>7</v>
      </c>
      <c r="I172" s="178" t="s">
        <v>11</v>
      </c>
      <c r="J172" s="166"/>
      <c r="K172" s="179"/>
      <c r="L172" s="180"/>
      <c r="M172" s="181">
        <v>69.989999999999995</v>
      </c>
      <c r="N172" s="180"/>
      <c r="O172" s="182">
        <f t="shared" si="6"/>
        <v>0</v>
      </c>
    </row>
    <row r="173" spans="2:15" s="28" customFormat="1" ht="22" customHeight="1">
      <c r="B173" s="246"/>
      <c r="C173" s="48" t="s">
        <v>96</v>
      </c>
      <c r="D173" s="195">
        <v>3.4</v>
      </c>
      <c r="E173" s="176" t="s">
        <v>194</v>
      </c>
      <c r="F173" s="177"/>
      <c r="G173" s="177"/>
      <c r="H173" s="177">
        <v>7</v>
      </c>
      <c r="I173" s="178" t="s">
        <v>11</v>
      </c>
      <c r="J173" s="166"/>
      <c r="K173" s="179"/>
      <c r="L173" s="180"/>
      <c r="M173" s="181">
        <v>69.989999999999995</v>
      </c>
      <c r="N173" s="180"/>
      <c r="O173" s="182">
        <f t="shared" si="6"/>
        <v>0</v>
      </c>
    </row>
    <row r="174" spans="2:15" s="28" customFormat="1" ht="22" customHeight="1">
      <c r="B174" s="247"/>
      <c r="C174" s="48" t="s">
        <v>97</v>
      </c>
      <c r="D174" s="196">
        <v>3.4</v>
      </c>
      <c r="E174" s="184" t="s">
        <v>190</v>
      </c>
      <c r="F174" s="185"/>
      <c r="G174" s="185"/>
      <c r="H174" s="185">
        <v>7</v>
      </c>
      <c r="I174" s="186" t="s">
        <v>11</v>
      </c>
      <c r="J174" s="166"/>
      <c r="K174" s="187"/>
      <c r="L174" s="188"/>
      <c r="M174" s="189">
        <v>69.989999999999995</v>
      </c>
      <c r="N174" s="188"/>
      <c r="O174" s="190">
        <f t="shared" si="6"/>
        <v>0</v>
      </c>
    </row>
    <row r="175" spans="2:15">
      <c r="B175" s="10"/>
      <c r="C175" s="43"/>
      <c r="D175" s="10"/>
      <c r="E175" s="10"/>
      <c r="F175" s="10"/>
      <c r="G175" s="10"/>
      <c r="H175" s="10"/>
      <c r="I175" s="10"/>
      <c r="J175" s="10"/>
      <c r="K175" s="19"/>
      <c r="L175" s="10"/>
      <c r="M175" s="16"/>
      <c r="N175" s="10"/>
      <c r="O175" s="10"/>
    </row>
    <row r="176" spans="2:15" ht="18">
      <c r="B176" s="20" t="s">
        <v>299</v>
      </c>
      <c r="C176" s="44"/>
      <c r="D176" s="21"/>
      <c r="E176" s="21"/>
      <c r="F176" s="21"/>
      <c r="G176" s="21"/>
      <c r="H176" s="21"/>
      <c r="I176" s="21"/>
      <c r="J176" s="21"/>
      <c r="K176" s="17">
        <f>SUM(K158:K175)</f>
        <v>0</v>
      </c>
      <c r="L176" s="18"/>
      <c r="M176" s="22"/>
      <c r="N176" s="18"/>
      <c r="O176" s="124">
        <f>SUM(O159:O174)</f>
        <v>0</v>
      </c>
    </row>
    <row r="177" spans="1:15">
      <c r="B177" s="10"/>
      <c r="C177" s="43"/>
      <c r="D177" s="10"/>
      <c r="E177" s="10"/>
      <c r="F177" s="10"/>
      <c r="G177" s="10"/>
      <c r="H177" s="10"/>
      <c r="I177" s="10"/>
      <c r="J177" s="10"/>
      <c r="K177" s="15"/>
      <c r="L177" s="10"/>
      <c r="M177" s="16"/>
      <c r="N177" s="10"/>
      <c r="O177" s="42"/>
    </row>
    <row r="178" spans="1:15" ht="16" thickBot="1">
      <c r="C178" s="45"/>
    </row>
    <row r="179" spans="1:15">
      <c r="A179" s="23"/>
      <c r="B179" s="23"/>
      <c r="C179" s="46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>
      <c r="C180" s="45"/>
    </row>
    <row r="181" spans="1:15" ht="16" thickBot="1">
      <c r="C181" s="45"/>
    </row>
    <row r="182" spans="1:15" ht="42" customHeight="1" thickBot="1">
      <c r="C182" s="45"/>
      <c r="D182" s="10"/>
      <c r="E182" s="256" t="s">
        <v>4</v>
      </c>
      <c r="F182" s="257"/>
      <c r="I182" s="10"/>
      <c r="J182" s="11"/>
      <c r="K182" s="12"/>
      <c r="L182" s="13"/>
      <c r="M182" s="14"/>
      <c r="N182" s="13"/>
      <c r="O182" s="12"/>
    </row>
    <row r="183" spans="1:15">
      <c r="B183" s="10"/>
      <c r="C183" s="43"/>
      <c r="D183" s="10"/>
      <c r="E183" s="10"/>
      <c r="F183" s="10"/>
      <c r="G183" s="10"/>
      <c r="H183" s="10"/>
      <c r="I183" s="10"/>
      <c r="J183" s="11"/>
      <c r="K183" s="15"/>
      <c r="L183" s="10"/>
      <c r="M183" s="16"/>
      <c r="N183" s="10"/>
      <c r="O183" s="10"/>
    </row>
    <row r="184" spans="1:15" s="106" customFormat="1" ht="18">
      <c r="A184" s="100"/>
      <c r="B184" s="101"/>
      <c r="C184" s="102" t="s">
        <v>65</v>
      </c>
      <c r="D184" s="104" t="s">
        <v>266</v>
      </c>
      <c r="E184" s="104" t="s">
        <v>264</v>
      </c>
      <c r="F184" s="103"/>
      <c r="G184" s="103"/>
      <c r="H184" s="104" t="s">
        <v>265</v>
      </c>
      <c r="I184" s="95"/>
      <c r="J184" s="105"/>
      <c r="K184" s="96" t="s">
        <v>263</v>
      </c>
      <c r="L184" s="97"/>
      <c r="M184" s="98" t="s">
        <v>9</v>
      </c>
      <c r="N184" s="97"/>
      <c r="O184" s="99" t="s">
        <v>10</v>
      </c>
    </row>
    <row r="185" spans="1:15">
      <c r="B185" s="10"/>
      <c r="C185" s="43"/>
      <c r="D185" s="10"/>
      <c r="E185" s="10"/>
      <c r="F185" s="10"/>
      <c r="G185" s="10"/>
      <c r="H185" s="10"/>
      <c r="I185" s="10"/>
      <c r="J185" s="10"/>
      <c r="K185" s="19"/>
      <c r="L185" s="10"/>
      <c r="M185" s="16"/>
      <c r="N185" s="10"/>
      <c r="O185" s="10"/>
    </row>
    <row r="186" spans="1:15" s="28" customFormat="1" ht="22" customHeight="1">
      <c r="B186" s="245" t="s">
        <v>13</v>
      </c>
      <c r="C186" s="48" t="s">
        <v>98</v>
      </c>
      <c r="D186" s="191">
        <v>4.0999999999999996</v>
      </c>
      <c r="E186" s="192" t="s">
        <v>199</v>
      </c>
      <c r="F186" s="193"/>
      <c r="G186" s="193"/>
      <c r="H186" s="193">
        <v>7</v>
      </c>
      <c r="I186" s="194" t="s">
        <v>11</v>
      </c>
      <c r="J186" s="166"/>
      <c r="K186" s="171"/>
      <c r="L186" s="197"/>
      <c r="M186" s="173">
        <v>69.989999999999995</v>
      </c>
      <c r="N186" s="197"/>
      <c r="O186" s="198">
        <f t="shared" ref="O186:O205" si="7">K186*M186</f>
        <v>0</v>
      </c>
    </row>
    <row r="187" spans="1:15" s="28" customFormat="1" ht="22" customHeight="1">
      <c r="B187" s="246"/>
      <c r="C187" s="48" t="s">
        <v>99</v>
      </c>
      <c r="D187" s="195">
        <v>4.0999999999999996</v>
      </c>
      <c r="E187" s="176" t="s">
        <v>214</v>
      </c>
      <c r="F187" s="177"/>
      <c r="G187" s="177"/>
      <c r="H187" s="177">
        <v>7</v>
      </c>
      <c r="I187" s="178" t="s">
        <v>11</v>
      </c>
      <c r="J187" s="166"/>
      <c r="K187" s="179"/>
      <c r="L187" s="180"/>
      <c r="M187" s="181">
        <v>69.989999999999995</v>
      </c>
      <c r="N187" s="180"/>
      <c r="O187" s="182">
        <f t="shared" si="7"/>
        <v>0</v>
      </c>
    </row>
    <row r="188" spans="1:15" s="28" customFormat="1" ht="22" customHeight="1">
      <c r="B188" s="246"/>
      <c r="C188" s="48" t="s">
        <v>100</v>
      </c>
      <c r="D188" s="195">
        <v>4.0999999999999996</v>
      </c>
      <c r="E188" s="176" t="s">
        <v>209</v>
      </c>
      <c r="F188" s="177"/>
      <c r="G188" s="177"/>
      <c r="H188" s="177">
        <v>7</v>
      </c>
      <c r="I188" s="178" t="s">
        <v>11</v>
      </c>
      <c r="J188" s="166"/>
      <c r="K188" s="179"/>
      <c r="L188" s="180"/>
      <c r="M188" s="181">
        <v>69.989999999999995</v>
      </c>
      <c r="N188" s="180"/>
      <c r="O188" s="182">
        <f t="shared" si="7"/>
        <v>0</v>
      </c>
    </row>
    <row r="189" spans="1:15" s="28" customFormat="1" ht="22" customHeight="1">
      <c r="B189" s="246"/>
      <c r="C189" s="48" t="s">
        <v>101</v>
      </c>
      <c r="D189" s="196">
        <v>4.0999999999999996</v>
      </c>
      <c r="E189" s="184" t="s">
        <v>204</v>
      </c>
      <c r="F189" s="185"/>
      <c r="G189" s="185"/>
      <c r="H189" s="185">
        <v>7</v>
      </c>
      <c r="I189" s="186" t="s">
        <v>11</v>
      </c>
      <c r="J189" s="166"/>
      <c r="K189" s="187"/>
      <c r="L189" s="188"/>
      <c r="M189" s="189">
        <v>69.989999999999995</v>
      </c>
      <c r="N189" s="188"/>
      <c r="O189" s="190">
        <f t="shared" si="7"/>
        <v>0</v>
      </c>
    </row>
    <row r="190" spans="1:15" s="28" customFormat="1" ht="22" customHeight="1">
      <c r="B190" s="246"/>
      <c r="C190" s="48" t="s">
        <v>102</v>
      </c>
      <c r="D190" s="191">
        <v>4.2</v>
      </c>
      <c r="E190" s="176" t="s">
        <v>200</v>
      </c>
      <c r="F190" s="177"/>
      <c r="G190" s="177"/>
      <c r="H190" s="193">
        <v>7</v>
      </c>
      <c r="I190" s="194" t="s">
        <v>11</v>
      </c>
      <c r="J190" s="166"/>
      <c r="K190" s="179"/>
      <c r="L190" s="180"/>
      <c r="M190" s="181">
        <v>69.989999999999995</v>
      </c>
      <c r="N190" s="180"/>
      <c r="O190" s="182">
        <f t="shared" si="7"/>
        <v>0</v>
      </c>
    </row>
    <row r="191" spans="1:15" s="28" customFormat="1" ht="22" customHeight="1">
      <c r="B191" s="246"/>
      <c r="C191" s="48" t="s">
        <v>103</v>
      </c>
      <c r="D191" s="195">
        <v>4.2</v>
      </c>
      <c r="E191" s="176" t="s">
        <v>215</v>
      </c>
      <c r="F191" s="177"/>
      <c r="G191" s="177"/>
      <c r="H191" s="177">
        <v>7</v>
      </c>
      <c r="I191" s="178" t="s">
        <v>11</v>
      </c>
      <c r="J191" s="166"/>
      <c r="K191" s="179"/>
      <c r="L191" s="180"/>
      <c r="M191" s="181">
        <v>69.989999999999995</v>
      </c>
      <c r="N191" s="180"/>
      <c r="O191" s="182">
        <f t="shared" si="7"/>
        <v>0</v>
      </c>
    </row>
    <row r="192" spans="1:15" s="28" customFormat="1" ht="22" customHeight="1">
      <c r="B192" s="246"/>
      <c r="C192" s="48" t="s">
        <v>104</v>
      </c>
      <c r="D192" s="195">
        <v>4.2</v>
      </c>
      <c r="E192" s="176" t="s">
        <v>210</v>
      </c>
      <c r="F192" s="177"/>
      <c r="G192" s="177"/>
      <c r="H192" s="177">
        <v>7</v>
      </c>
      <c r="I192" s="178" t="s">
        <v>11</v>
      </c>
      <c r="J192" s="166"/>
      <c r="K192" s="179"/>
      <c r="L192" s="180"/>
      <c r="M192" s="181">
        <v>69.989999999999995</v>
      </c>
      <c r="N192" s="180"/>
      <c r="O192" s="182">
        <f t="shared" si="7"/>
        <v>0</v>
      </c>
    </row>
    <row r="193" spans="2:15" s="28" customFormat="1" ht="22" customHeight="1">
      <c r="B193" s="246"/>
      <c r="C193" s="48" t="s">
        <v>105</v>
      </c>
      <c r="D193" s="196">
        <v>4.2</v>
      </c>
      <c r="E193" s="184" t="s">
        <v>205</v>
      </c>
      <c r="F193" s="185"/>
      <c r="G193" s="185"/>
      <c r="H193" s="185">
        <v>7</v>
      </c>
      <c r="I193" s="186" t="s">
        <v>11</v>
      </c>
      <c r="J193" s="166"/>
      <c r="K193" s="187"/>
      <c r="L193" s="188"/>
      <c r="M193" s="189">
        <v>69.989999999999995</v>
      </c>
      <c r="N193" s="188"/>
      <c r="O193" s="190">
        <f t="shared" si="7"/>
        <v>0</v>
      </c>
    </row>
    <row r="194" spans="2:15" s="28" customFormat="1" ht="22" customHeight="1">
      <c r="B194" s="246"/>
      <c r="C194" s="48" t="s">
        <v>106</v>
      </c>
      <c r="D194" s="191">
        <v>4.3</v>
      </c>
      <c r="E194" s="192" t="s">
        <v>201</v>
      </c>
      <c r="F194" s="193"/>
      <c r="G194" s="193"/>
      <c r="H194" s="193">
        <v>7</v>
      </c>
      <c r="I194" s="194" t="s">
        <v>11</v>
      </c>
      <c r="J194" s="166"/>
      <c r="K194" s="179"/>
      <c r="L194" s="180"/>
      <c r="M194" s="181">
        <v>69.989999999999995</v>
      </c>
      <c r="N194" s="180"/>
      <c r="O194" s="182">
        <f t="shared" si="7"/>
        <v>0</v>
      </c>
    </row>
    <row r="195" spans="2:15" s="28" customFormat="1" ht="22" customHeight="1">
      <c r="B195" s="246"/>
      <c r="C195" s="48" t="s">
        <v>107</v>
      </c>
      <c r="D195" s="195">
        <v>4.3</v>
      </c>
      <c r="E195" s="176" t="s">
        <v>216</v>
      </c>
      <c r="F195" s="177"/>
      <c r="G195" s="177"/>
      <c r="H195" s="177">
        <v>7</v>
      </c>
      <c r="I195" s="178" t="s">
        <v>11</v>
      </c>
      <c r="J195" s="166"/>
      <c r="K195" s="179"/>
      <c r="L195" s="180"/>
      <c r="M195" s="181">
        <v>69.989999999999995</v>
      </c>
      <c r="N195" s="180"/>
      <c r="O195" s="182">
        <f t="shared" si="7"/>
        <v>0</v>
      </c>
    </row>
    <row r="196" spans="2:15" s="28" customFormat="1" ht="22" customHeight="1">
      <c r="B196" s="246"/>
      <c r="C196" s="48" t="s">
        <v>108</v>
      </c>
      <c r="D196" s="195">
        <v>4.3</v>
      </c>
      <c r="E196" s="176" t="s">
        <v>211</v>
      </c>
      <c r="F196" s="177"/>
      <c r="G196" s="177"/>
      <c r="H196" s="177">
        <v>7</v>
      </c>
      <c r="I196" s="178" t="s">
        <v>11</v>
      </c>
      <c r="J196" s="166"/>
      <c r="K196" s="179"/>
      <c r="L196" s="180"/>
      <c r="M196" s="181">
        <v>69.989999999999995</v>
      </c>
      <c r="N196" s="180"/>
      <c r="O196" s="182">
        <f t="shared" si="7"/>
        <v>0</v>
      </c>
    </row>
    <row r="197" spans="2:15" s="28" customFormat="1" ht="22" customHeight="1">
      <c r="B197" s="246"/>
      <c r="C197" s="48" t="s">
        <v>109</v>
      </c>
      <c r="D197" s="196">
        <v>4.3</v>
      </c>
      <c r="E197" s="184" t="s">
        <v>206</v>
      </c>
      <c r="F197" s="185"/>
      <c r="G197" s="185"/>
      <c r="H197" s="185">
        <v>7</v>
      </c>
      <c r="I197" s="186" t="s">
        <v>11</v>
      </c>
      <c r="J197" s="166"/>
      <c r="K197" s="187"/>
      <c r="L197" s="188"/>
      <c r="M197" s="189">
        <v>69.989999999999995</v>
      </c>
      <c r="N197" s="188"/>
      <c r="O197" s="190">
        <f t="shared" si="7"/>
        <v>0</v>
      </c>
    </row>
    <row r="198" spans="2:15" s="28" customFormat="1" ht="22" customHeight="1">
      <c r="B198" s="246"/>
      <c r="C198" s="48" t="s">
        <v>110</v>
      </c>
      <c r="D198" s="191">
        <v>4.4000000000000004</v>
      </c>
      <c r="E198" s="192" t="s">
        <v>202</v>
      </c>
      <c r="F198" s="193"/>
      <c r="G198" s="193"/>
      <c r="H198" s="193">
        <v>7</v>
      </c>
      <c r="I198" s="194" t="s">
        <v>11</v>
      </c>
      <c r="J198" s="166"/>
      <c r="K198" s="179"/>
      <c r="L198" s="180"/>
      <c r="M198" s="181">
        <v>69.989999999999995</v>
      </c>
      <c r="N198" s="180"/>
      <c r="O198" s="182">
        <f t="shared" si="7"/>
        <v>0</v>
      </c>
    </row>
    <row r="199" spans="2:15" s="28" customFormat="1" ht="22" customHeight="1">
      <c r="B199" s="246"/>
      <c r="C199" s="48" t="s">
        <v>111</v>
      </c>
      <c r="D199" s="195">
        <v>4.4000000000000004</v>
      </c>
      <c r="E199" s="176" t="s">
        <v>217</v>
      </c>
      <c r="F199" s="177"/>
      <c r="G199" s="177"/>
      <c r="H199" s="177">
        <v>7</v>
      </c>
      <c r="I199" s="178" t="s">
        <v>11</v>
      </c>
      <c r="J199" s="166"/>
      <c r="K199" s="179"/>
      <c r="L199" s="180"/>
      <c r="M199" s="181">
        <v>69.989999999999995</v>
      </c>
      <c r="N199" s="180"/>
      <c r="O199" s="182">
        <f t="shared" si="7"/>
        <v>0</v>
      </c>
    </row>
    <row r="200" spans="2:15" s="28" customFormat="1" ht="22" customHeight="1">
      <c r="B200" s="246"/>
      <c r="C200" s="48" t="s">
        <v>112</v>
      </c>
      <c r="D200" s="195">
        <v>4.4000000000000004</v>
      </c>
      <c r="E200" s="176" t="s">
        <v>212</v>
      </c>
      <c r="F200" s="177"/>
      <c r="G200" s="177"/>
      <c r="H200" s="177">
        <v>7</v>
      </c>
      <c r="I200" s="178" t="s">
        <v>11</v>
      </c>
      <c r="J200" s="166"/>
      <c r="K200" s="179"/>
      <c r="L200" s="180"/>
      <c r="M200" s="181">
        <v>69.989999999999995</v>
      </c>
      <c r="N200" s="180"/>
      <c r="O200" s="182">
        <f t="shared" si="7"/>
        <v>0</v>
      </c>
    </row>
    <row r="201" spans="2:15" s="28" customFormat="1" ht="22" customHeight="1">
      <c r="B201" s="246"/>
      <c r="C201" s="48" t="s">
        <v>113</v>
      </c>
      <c r="D201" s="196">
        <v>4.4000000000000004</v>
      </c>
      <c r="E201" s="184" t="s">
        <v>207</v>
      </c>
      <c r="F201" s="185"/>
      <c r="G201" s="185"/>
      <c r="H201" s="185">
        <v>7</v>
      </c>
      <c r="I201" s="186" t="s">
        <v>11</v>
      </c>
      <c r="J201" s="166"/>
      <c r="K201" s="187"/>
      <c r="L201" s="188"/>
      <c r="M201" s="189">
        <v>69.989999999999995</v>
      </c>
      <c r="N201" s="188"/>
      <c r="O201" s="190">
        <f t="shared" si="7"/>
        <v>0</v>
      </c>
    </row>
    <row r="202" spans="2:15" s="28" customFormat="1" ht="22" customHeight="1">
      <c r="B202" s="246"/>
      <c r="C202" s="48" t="s">
        <v>114</v>
      </c>
      <c r="D202" s="191">
        <v>4.5</v>
      </c>
      <c r="E202" s="192" t="s">
        <v>203</v>
      </c>
      <c r="F202" s="193"/>
      <c r="G202" s="193"/>
      <c r="H202" s="193">
        <v>7</v>
      </c>
      <c r="I202" s="194" t="s">
        <v>11</v>
      </c>
      <c r="J202" s="166"/>
      <c r="K202" s="179"/>
      <c r="L202" s="180"/>
      <c r="M202" s="181">
        <v>69.989999999999995</v>
      </c>
      <c r="N202" s="180"/>
      <c r="O202" s="182">
        <f t="shared" si="7"/>
        <v>0</v>
      </c>
    </row>
    <row r="203" spans="2:15" s="28" customFormat="1" ht="22" customHeight="1">
      <c r="B203" s="246"/>
      <c r="C203" s="48" t="s">
        <v>115</v>
      </c>
      <c r="D203" s="195">
        <v>4.5</v>
      </c>
      <c r="E203" s="176" t="s">
        <v>218</v>
      </c>
      <c r="F203" s="177"/>
      <c r="G203" s="177"/>
      <c r="H203" s="177">
        <v>7</v>
      </c>
      <c r="I203" s="178" t="s">
        <v>11</v>
      </c>
      <c r="J203" s="166"/>
      <c r="K203" s="179"/>
      <c r="L203" s="180"/>
      <c r="M203" s="181">
        <v>69.989999999999995</v>
      </c>
      <c r="N203" s="180"/>
      <c r="O203" s="182">
        <f t="shared" si="7"/>
        <v>0</v>
      </c>
    </row>
    <row r="204" spans="2:15" s="28" customFormat="1" ht="22" customHeight="1">
      <c r="B204" s="246"/>
      <c r="C204" s="48" t="s">
        <v>116</v>
      </c>
      <c r="D204" s="195">
        <v>4.5</v>
      </c>
      <c r="E204" s="176" t="s">
        <v>213</v>
      </c>
      <c r="F204" s="177"/>
      <c r="G204" s="177"/>
      <c r="H204" s="177">
        <v>7</v>
      </c>
      <c r="I204" s="178" t="s">
        <v>11</v>
      </c>
      <c r="J204" s="166"/>
      <c r="K204" s="179"/>
      <c r="L204" s="180"/>
      <c r="M204" s="181">
        <v>69.989999999999995</v>
      </c>
      <c r="N204" s="180"/>
      <c r="O204" s="182">
        <f t="shared" si="7"/>
        <v>0</v>
      </c>
    </row>
    <row r="205" spans="2:15" s="28" customFormat="1" ht="22" customHeight="1">
      <c r="B205" s="247"/>
      <c r="C205" s="48" t="s">
        <v>117</v>
      </c>
      <c r="D205" s="196">
        <v>4.5</v>
      </c>
      <c r="E205" s="184" t="s">
        <v>208</v>
      </c>
      <c r="F205" s="185"/>
      <c r="G205" s="185"/>
      <c r="H205" s="185">
        <v>7</v>
      </c>
      <c r="I205" s="186" t="s">
        <v>11</v>
      </c>
      <c r="J205" s="166"/>
      <c r="K205" s="187"/>
      <c r="L205" s="188"/>
      <c r="M205" s="189">
        <v>69.989999999999995</v>
      </c>
      <c r="N205" s="188"/>
      <c r="O205" s="190">
        <f t="shared" si="7"/>
        <v>0</v>
      </c>
    </row>
    <row r="206" spans="2:15">
      <c r="B206" s="10"/>
      <c r="C206" s="43"/>
      <c r="D206" s="10"/>
      <c r="E206" s="10"/>
      <c r="F206" s="10"/>
      <c r="G206" s="10"/>
      <c r="H206" s="10"/>
      <c r="I206" s="10"/>
      <c r="J206" s="10"/>
      <c r="K206" s="15"/>
      <c r="L206" s="10"/>
      <c r="M206" s="16"/>
      <c r="N206" s="10"/>
      <c r="O206" s="10"/>
    </row>
    <row r="207" spans="2:15" ht="18">
      <c r="B207" s="20" t="s">
        <v>298</v>
      </c>
      <c r="C207" s="44"/>
      <c r="D207" s="21"/>
      <c r="E207" s="21"/>
      <c r="F207" s="21"/>
      <c r="G207" s="21"/>
      <c r="H207" s="21"/>
      <c r="I207" s="21"/>
      <c r="J207" s="21"/>
      <c r="K207" s="17">
        <f>SUM(K185:K205)</f>
        <v>0</v>
      </c>
      <c r="L207" s="18"/>
      <c r="M207" s="22"/>
      <c r="N207" s="18"/>
      <c r="O207" s="124">
        <f>SUM(O186:O205)</f>
        <v>0</v>
      </c>
    </row>
    <row r="208" spans="2:15">
      <c r="B208" s="10"/>
      <c r="C208" s="43"/>
      <c r="D208" s="10"/>
      <c r="E208" s="10"/>
      <c r="F208" s="10"/>
      <c r="G208" s="10"/>
      <c r="H208" s="10"/>
      <c r="I208" s="10"/>
      <c r="J208" s="10"/>
      <c r="K208" s="15"/>
      <c r="L208" s="10"/>
      <c r="M208" s="16"/>
      <c r="N208" s="10"/>
      <c r="O208" s="42"/>
    </row>
    <row r="209" spans="1:15" ht="16" thickBot="1">
      <c r="C209" s="45"/>
    </row>
    <row r="210" spans="1:15">
      <c r="A210" s="23"/>
      <c r="B210" s="23"/>
      <c r="C210" s="46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>
      <c r="C211" s="45"/>
    </row>
    <row r="212" spans="1:15" ht="16" thickBot="1">
      <c r="C212" s="45"/>
    </row>
    <row r="213" spans="1:15" ht="43" customHeight="1" thickBot="1">
      <c r="C213" s="45"/>
      <c r="D213" s="10"/>
      <c r="E213" s="256" t="s">
        <v>5</v>
      </c>
      <c r="F213" s="257"/>
      <c r="I213" s="10"/>
      <c r="J213" s="11"/>
      <c r="K213" s="12"/>
      <c r="L213" s="13"/>
      <c r="M213" s="14"/>
      <c r="N213" s="13"/>
      <c r="O213" s="12"/>
    </row>
    <row r="214" spans="1:15">
      <c r="B214" s="10"/>
      <c r="C214" s="43"/>
      <c r="D214" s="10"/>
      <c r="E214" s="10"/>
      <c r="F214" s="10"/>
      <c r="G214" s="10"/>
      <c r="H214" s="10"/>
      <c r="I214" s="10"/>
      <c r="J214" s="11"/>
      <c r="K214" s="15"/>
      <c r="L214" s="10"/>
      <c r="M214" s="16"/>
      <c r="N214" s="10"/>
      <c r="O214" s="10"/>
    </row>
    <row r="215" spans="1:15" s="106" customFormat="1" ht="18">
      <c r="A215" s="100"/>
      <c r="B215" s="101"/>
      <c r="C215" s="102" t="s">
        <v>65</v>
      </c>
      <c r="D215" s="104" t="s">
        <v>266</v>
      </c>
      <c r="E215" s="104" t="s">
        <v>264</v>
      </c>
      <c r="F215" s="103"/>
      <c r="G215" s="103"/>
      <c r="H215" s="104" t="s">
        <v>265</v>
      </c>
      <c r="I215" s="95"/>
      <c r="J215" s="105"/>
      <c r="K215" s="96" t="s">
        <v>263</v>
      </c>
      <c r="L215" s="97"/>
      <c r="M215" s="98" t="s">
        <v>9</v>
      </c>
      <c r="N215" s="97"/>
      <c r="O215" s="99" t="s">
        <v>10</v>
      </c>
    </row>
    <row r="216" spans="1:15">
      <c r="B216" s="10"/>
      <c r="C216" s="43"/>
      <c r="D216" s="10"/>
      <c r="E216" s="10"/>
      <c r="F216" s="10"/>
      <c r="G216" s="10"/>
      <c r="H216" s="10"/>
      <c r="I216" s="10"/>
      <c r="J216" s="10"/>
      <c r="K216" s="19"/>
      <c r="L216" s="10"/>
      <c r="M216" s="16"/>
      <c r="N216" s="10"/>
      <c r="O216" s="10"/>
    </row>
    <row r="217" spans="1:15" s="28" customFormat="1" ht="22" customHeight="1">
      <c r="B217" s="245" t="s">
        <v>13</v>
      </c>
      <c r="C217" s="48" t="s">
        <v>118</v>
      </c>
      <c r="D217" s="191">
        <v>5.0999999999999996</v>
      </c>
      <c r="E217" s="192" t="s">
        <v>219</v>
      </c>
      <c r="F217" s="193"/>
      <c r="G217" s="193"/>
      <c r="H217" s="193">
        <v>7</v>
      </c>
      <c r="I217" s="194" t="s">
        <v>11</v>
      </c>
      <c r="J217" s="166"/>
      <c r="K217" s="171"/>
      <c r="L217" s="197"/>
      <c r="M217" s="173">
        <v>69.989999999999995</v>
      </c>
      <c r="N217" s="197"/>
      <c r="O217" s="198">
        <f t="shared" ref="O217:O232" si="8">K217*M217</f>
        <v>0</v>
      </c>
    </row>
    <row r="218" spans="1:15" s="28" customFormat="1" ht="22" customHeight="1">
      <c r="B218" s="246"/>
      <c r="C218" s="48" t="s">
        <v>119</v>
      </c>
      <c r="D218" s="195">
        <v>5.0999999999999996</v>
      </c>
      <c r="E218" s="176" t="s">
        <v>231</v>
      </c>
      <c r="F218" s="177"/>
      <c r="G218" s="177"/>
      <c r="H218" s="177">
        <v>7</v>
      </c>
      <c r="I218" s="178" t="s">
        <v>11</v>
      </c>
      <c r="J218" s="166"/>
      <c r="K218" s="179"/>
      <c r="L218" s="180"/>
      <c r="M218" s="181">
        <v>69.989999999999995</v>
      </c>
      <c r="N218" s="180"/>
      <c r="O218" s="182">
        <f t="shared" si="8"/>
        <v>0</v>
      </c>
    </row>
    <row r="219" spans="1:15" s="28" customFormat="1" ht="22" customHeight="1">
      <c r="B219" s="246"/>
      <c r="C219" s="48" t="s">
        <v>120</v>
      </c>
      <c r="D219" s="195">
        <v>5.0999999999999996</v>
      </c>
      <c r="E219" s="176" t="s">
        <v>227</v>
      </c>
      <c r="F219" s="177"/>
      <c r="G219" s="177"/>
      <c r="H219" s="177">
        <v>7</v>
      </c>
      <c r="I219" s="178" t="s">
        <v>11</v>
      </c>
      <c r="J219" s="166"/>
      <c r="K219" s="179"/>
      <c r="L219" s="180"/>
      <c r="M219" s="181">
        <v>69.989999999999995</v>
      </c>
      <c r="N219" s="180"/>
      <c r="O219" s="182">
        <f t="shared" si="8"/>
        <v>0</v>
      </c>
    </row>
    <row r="220" spans="1:15" s="28" customFormat="1" ht="22" customHeight="1">
      <c r="B220" s="246"/>
      <c r="C220" s="48" t="s">
        <v>121</v>
      </c>
      <c r="D220" s="196">
        <v>5.0999999999999996</v>
      </c>
      <c r="E220" s="184" t="s">
        <v>223</v>
      </c>
      <c r="F220" s="185"/>
      <c r="G220" s="185"/>
      <c r="H220" s="185">
        <v>7</v>
      </c>
      <c r="I220" s="186" t="s">
        <v>11</v>
      </c>
      <c r="J220" s="166"/>
      <c r="K220" s="187"/>
      <c r="L220" s="188"/>
      <c r="M220" s="189">
        <v>69.989999999999995</v>
      </c>
      <c r="N220" s="188"/>
      <c r="O220" s="190">
        <f t="shared" si="8"/>
        <v>0</v>
      </c>
    </row>
    <row r="221" spans="1:15" s="28" customFormat="1" ht="22" customHeight="1">
      <c r="B221" s="246"/>
      <c r="C221" s="48" t="s">
        <v>122</v>
      </c>
      <c r="D221" s="191">
        <v>5.2</v>
      </c>
      <c r="E221" s="176" t="s">
        <v>220</v>
      </c>
      <c r="F221" s="177"/>
      <c r="G221" s="177"/>
      <c r="H221" s="193">
        <v>7</v>
      </c>
      <c r="I221" s="194" t="s">
        <v>11</v>
      </c>
      <c r="J221" s="166"/>
      <c r="K221" s="179"/>
      <c r="L221" s="180"/>
      <c r="M221" s="181">
        <v>69.989999999999995</v>
      </c>
      <c r="N221" s="180"/>
      <c r="O221" s="182">
        <f t="shared" si="8"/>
        <v>0</v>
      </c>
    </row>
    <row r="222" spans="1:15" s="28" customFormat="1" ht="22" customHeight="1">
      <c r="B222" s="246"/>
      <c r="C222" s="48" t="s">
        <v>123</v>
      </c>
      <c r="D222" s="195">
        <v>5.2</v>
      </c>
      <c r="E222" s="176" t="s">
        <v>232</v>
      </c>
      <c r="F222" s="177"/>
      <c r="G222" s="177"/>
      <c r="H222" s="177">
        <v>7</v>
      </c>
      <c r="I222" s="178" t="s">
        <v>11</v>
      </c>
      <c r="J222" s="166"/>
      <c r="K222" s="179"/>
      <c r="L222" s="180"/>
      <c r="M222" s="181">
        <v>69.989999999999995</v>
      </c>
      <c r="N222" s="180"/>
      <c r="O222" s="182">
        <f t="shared" si="8"/>
        <v>0</v>
      </c>
    </row>
    <row r="223" spans="1:15" s="28" customFormat="1" ht="22" customHeight="1">
      <c r="B223" s="246"/>
      <c r="C223" s="48" t="s">
        <v>124</v>
      </c>
      <c r="D223" s="195">
        <v>5.2</v>
      </c>
      <c r="E223" s="176" t="s">
        <v>228</v>
      </c>
      <c r="F223" s="177"/>
      <c r="G223" s="177"/>
      <c r="H223" s="177">
        <v>7</v>
      </c>
      <c r="I223" s="178" t="s">
        <v>11</v>
      </c>
      <c r="J223" s="166"/>
      <c r="K223" s="179"/>
      <c r="L223" s="180"/>
      <c r="M223" s="181">
        <v>69.989999999999995</v>
      </c>
      <c r="N223" s="180"/>
      <c r="O223" s="182">
        <f t="shared" si="8"/>
        <v>0</v>
      </c>
    </row>
    <row r="224" spans="1:15" s="28" customFormat="1" ht="22" customHeight="1">
      <c r="B224" s="246"/>
      <c r="C224" s="48" t="s">
        <v>125</v>
      </c>
      <c r="D224" s="196">
        <v>5.2</v>
      </c>
      <c r="E224" s="184" t="s">
        <v>224</v>
      </c>
      <c r="F224" s="185"/>
      <c r="G224" s="185"/>
      <c r="H224" s="185">
        <v>7</v>
      </c>
      <c r="I224" s="186" t="s">
        <v>11</v>
      </c>
      <c r="J224" s="166"/>
      <c r="K224" s="187"/>
      <c r="L224" s="188"/>
      <c r="M224" s="189">
        <v>69.989999999999995</v>
      </c>
      <c r="N224" s="188"/>
      <c r="O224" s="190">
        <f t="shared" si="8"/>
        <v>0</v>
      </c>
    </row>
    <row r="225" spans="1:15" s="28" customFormat="1" ht="22" customHeight="1">
      <c r="B225" s="246"/>
      <c r="C225" s="48" t="s">
        <v>126</v>
      </c>
      <c r="D225" s="191">
        <v>5.3</v>
      </c>
      <c r="E225" s="192" t="s">
        <v>221</v>
      </c>
      <c r="F225" s="193"/>
      <c r="G225" s="193"/>
      <c r="H225" s="193">
        <v>7</v>
      </c>
      <c r="I225" s="194" t="s">
        <v>11</v>
      </c>
      <c r="J225" s="166"/>
      <c r="K225" s="179"/>
      <c r="L225" s="180"/>
      <c r="M225" s="181">
        <v>69.989999999999995</v>
      </c>
      <c r="N225" s="180"/>
      <c r="O225" s="182">
        <f t="shared" si="8"/>
        <v>0</v>
      </c>
    </row>
    <row r="226" spans="1:15" s="28" customFormat="1" ht="22" customHeight="1">
      <c r="B226" s="246"/>
      <c r="C226" s="48" t="s">
        <v>127</v>
      </c>
      <c r="D226" s="195">
        <v>5.3</v>
      </c>
      <c r="E226" s="176" t="s">
        <v>233</v>
      </c>
      <c r="F226" s="177"/>
      <c r="G226" s="177"/>
      <c r="H226" s="177">
        <v>7</v>
      </c>
      <c r="I226" s="178" t="s">
        <v>11</v>
      </c>
      <c r="J226" s="166"/>
      <c r="K226" s="179"/>
      <c r="L226" s="180"/>
      <c r="M226" s="181">
        <v>69.989999999999995</v>
      </c>
      <c r="N226" s="180"/>
      <c r="O226" s="182">
        <f t="shared" si="8"/>
        <v>0</v>
      </c>
    </row>
    <row r="227" spans="1:15" s="28" customFormat="1" ht="22" customHeight="1">
      <c r="B227" s="246"/>
      <c r="C227" s="48" t="s">
        <v>128</v>
      </c>
      <c r="D227" s="195">
        <v>5.3</v>
      </c>
      <c r="E227" s="176" t="s">
        <v>229</v>
      </c>
      <c r="F227" s="177"/>
      <c r="G227" s="177"/>
      <c r="H227" s="177">
        <v>7</v>
      </c>
      <c r="I227" s="178" t="s">
        <v>11</v>
      </c>
      <c r="J227" s="166"/>
      <c r="K227" s="179"/>
      <c r="L227" s="180"/>
      <c r="M227" s="181">
        <v>69.989999999999995</v>
      </c>
      <c r="N227" s="180"/>
      <c r="O227" s="182">
        <f>K227*M227</f>
        <v>0</v>
      </c>
    </row>
    <row r="228" spans="1:15" s="28" customFormat="1" ht="22" customHeight="1">
      <c r="B228" s="246"/>
      <c r="C228" s="48" t="s">
        <v>129</v>
      </c>
      <c r="D228" s="196">
        <v>5.3</v>
      </c>
      <c r="E228" s="184" t="s">
        <v>225</v>
      </c>
      <c r="F228" s="185"/>
      <c r="G228" s="185"/>
      <c r="H228" s="185">
        <v>7</v>
      </c>
      <c r="I228" s="186" t="s">
        <v>11</v>
      </c>
      <c r="J228" s="166"/>
      <c r="K228" s="187"/>
      <c r="L228" s="188"/>
      <c r="M228" s="189">
        <v>69.989999999999995</v>
      </c>
      <c r="N228" s="188"/>
      <c r="O228" s="190">
        <f t="shared" ref="O228" si="9">K228*M228</f>
        <v>0</v>
      </c>
    </row>
    <row r="229" spans="1:15" s="28" customFormat="1" ht="22" customHeight="1">
      <c r="B229" s="246"/>
      <c r="C229" s="48" t="s">
        <v>130</v>
      </c>
      <c r="D229" s="191">
        <v>5.4</v>
      </c>
      <c r="E229" s="192" t="s">
        <v>222</v>
      </c>
      <c r="F229" s="193"/>
      <c r="G229" s="193"/>
      <c r="H229" s="193">
        <v>7</v>
      </c>
      <c r="I229" s="194" t="s">
        <v>11</v>
      </c>
      <c r="J229" s="166"/>
      <c r="K229" s="179"/>
      <c r="L229" s="180"/>
      <c r="M229" s="181">
        <v>69.989999999999995</v>
      </c>
      <c r="N229" s="180"/>
      <c r="O229" s="182">
        <f t="shared" si="8"/>
        <v>0</v>
      </c>
    </row>
    <row r="230" spans="1:15" s="28" customFormat="1" ht="22" customHeight="1">
      <c r="B230" s="246"/>
      <c r="C230" s="48" t="s">
        <v>131</v>
      </c>
      <c r="D230" s="195">
        <v>5.4</v>
      </c>
      <c r="E230" s="176" t="s">
        <v>234</v>
      </c>
      <c r="F230" s="177"/>
      <c r="G230" s="177"/>
      <c r="H230" s="177">
        <v>7</v>
      </c>
      <c r="I230" s="178" t="s">
        <v>11</v>
      </c>
      <c r="J230" s="166"/>
      <c r="K230" s="179"/>
      <c r="L230" s="180"/>
      <c r="M230" s="181">
        <v>69.989999999999995</v>
      </c>
      <c r="N230" s="180"/>
      <c r="O230" s="182">
        <f t="shared" si="8"/>
        <v>0</v>
      </c>
    </row>
    <row r="231" spans="1:15" s="28" customFormat="1" ht="22" customHeight="1">
      <c r="B231" s="246"/>
      <c r="C231" s="48" t="s">
        <v>132</v>
      </c>
      <c r="D231" s="195">
        <v>5.4</v>
      </c>
      <c r="E231" s="176" t="s">
        <v>230</v>
      </c>
      <c r="F231" s="177"/>
      <c r="G231" s="177"/>
      <c r="H231" s="177">
        <v>7</v>
      </c>
      <c r="I231" s="178" t="s">
        <v>11</v>
      </c>
      <c r="J231" s="166"/>
      <c r="K231" s="179"/>
      <c r="L231" s="180"/>
      <c r="M231" s="181">
        <v>69.989999999999995</v>
      </c>
      <c r="N231" s="180"/>
      <c r="O231" s="182">
        <f t="shared" si="8"/>
        <v>0</v>
      </c>
    </row>
    <row r="232" spans="1:15" s="28" customFormat="1" ht="22" customHeight="1">
      <c r="B232" s="247"/>
      <c r="C232" s="48" t="s">
        <v>133</v>
      </c>
      <c r="D232" s="196">
        <v>5.4</v>
      </c>
      <c r="E232" s="184" t="s">
        <v>226</v>
      </c>
      <c r="F232" s="185"/>
      <c r="G232" s="185"/>
      <c r="H232" s="185">
        <v>7</v>
      </c>
      <c r="I232" s="186" t="s">
        <v>11</v>
      </c>
      <c r="J232" s="166"/>
      <c r="K232" s="187"/>
      <c r="L232" s="188"/>
      <c r="M232" s="189">
        <v>69.989999999999995</v>
      </c>
      <c r="N232" s="188"/>
      <c r="O232" s="190">
        <f t="shared" si="8"/>
        <v>0</v>
      </c>
    </row>
    <row r="233" spans="1:15">
      <c r="B233" s="10"/>
      <c r="C233" s="43"/>
      <c r="D233" s="10"/>
      <c r="E233" s="10"/>
      <c r="F233" s="10"/>
      <c r="G233" s="10"/>
      <c r="H233" s="10"/>
      <c r="I233" s="10"/>
      <c r="J233" s="10"/>
      <c r="K233" s="19"/>
      <c r="L233" s="10"/>
      <c r="M233" s="16"/>
      <c r="N233" s="10"/>
      <c r="O233" s="10"/>
    </row>
    <row r="234" spans="1:15" ht="18">
      <c r="B234" s="20" t="s">
        <v>297</v>
      </c>
      <c r="C234" s="44"/>
      <c r="D234" s="21"/>
      <c r="E234" s="21"/>
      <c r="F234" s="21"/>
      <c r="G234" s="21"/>
      <c r="H234" s="21"/>
      <c r="I234" s="21"/>
      <c r="J234" s="21"/>
      <c r="K234" s="17">
        <f>SUM(K216:K233)</f>
        <v>0</v>
      </c>
      <c r="L234" s="18"/>
      <c r="M234" s="22"/>
      <c r="N234" s="18"/>
      <c r="O234" s="124">
        <f>SUM(O216:O232)</f>
        <v>0</v>
      </c>
    </row>
    <row r="235" spans="1:15">
      <c r="B235" s="10"/>
      <c r="C235" s="43"/>
      <c r="D235" s="10"/>
      <c r="E235" s="10"/>
      <c r="F235" s="10"/>
      <c r="G235" s="10"/>
      <c r="H235" s="10"/>
      <c r="I235" s="10"/>
      <c r="J235" s="10"/>
      <c r="K235" s="15"/>
      <c r="L235" s="10"/>
      <c r="M235" s="16"/>
      <c r="N235" s="10"/>
      <c r="O235" s="42"/>
    </row>
    <row r="236" spans="1:15" ht="16" thickBot="1">
      <c r="C236" s="45"/>
    </row>
    <row r="237" spans="1:15">
      <c r="A237" s="23"/>
      <c r="B237" s="23"/>
      <c r="C237" s="46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>
      <c r="C238" s="45"/>
    </row>
    <row r="239" spans="1:15" ht="16" thickBot="1">
      <c r="C239" s="45"/>
    </row>
    <row r="240" spans="1:15" ht="39" customHeight="1" thickBot="1">
      <c r="C240" s="45"/>
      <c r="D240" s="10"/>
      <c r="E240" s="256" t="s">
        <v>6</v>
      </c>
      <c r="F240" s="257"/>
      <c r="I240" s="10"/>
      <c r="J240" s="11"/>
      <c r="K240" s="12"/>
      <c r="L240" s="13"/>
      <c r="M240" s="14"/>
      <c r="N240" s="13"/>
      <c r="O240" s="12"/>
    </row>
    <row r="241" spans="1:15">
      <c r="B241" s="10"/>
      <c r="C241" s="43"/>
      <c r="D241" s="10"/>
      <c r="E241" s="10"/>
      <c r="F241" s="10"/>
      <c r="G241" s="10"/>
      <c r="H241" s="10"/>
      <c r="I241" s="10"/>
      <c r="J241" s="11"/>
      <c r="K241" s="15"/>
      <c r="L241" s="10"/>
      <c r="M241" s="16"/>
      <c r="N241" s="10"/>
      <c r="O241" s="10"/>
    </row>
    <row r="242" spans="1:15" s="106" customFormat="1" ht="18">
      <c r="A242" s="100"/>
      <c r="B242" s="101"/>
      <c r="C242" s="102" t="s">
        <v>65</v>
      </c>
      <c r="D242" s="104" t="s">
        <v>266</v>
      </c>
      <c r="E242" s="104" t="s">
        <v>264</v>
      </c>
      <c r="F242" s="103"/>
      <c r="G242" s="103"/>
      <c r="H242" s="104" t="s">
        <v>265</v>
      </c>
      <c r="I242" s="95"/>
      <c r="J242" s="105"/>
      <c r="K242" s="96" t="s">
        <v>263</v>
      </c>
      <c r="L242" s="97"/>
      <c r="M242" s="98" t="s">
        <v>9</v>
      </c>
      <c r="N242" s="97"/>
      <c r="O242" s="99" t="s">
        <v>10</v>
      </c>
    </row>
    <row r="243" spans="1:15">
      <c r="B243" s="10"/>
      <c r="C243" s="43"/>
      <c r="D243" s="10"/>
      <c r="E243" s="10"/>
      <c r="F243" s="10"/>
      <c r="G243" s="10"/>
      <c r="H243" s="10"/>
      <c r="I243" s="10"/>
      <c r="J243" s="10"/>
      <c r="K243" s="19"/>
      <c r="L243" s="10"/>
      <c r="M243" s="16"/>
      <c r="N243" s="10"/>
      <c r="O243" s="10"/>
    </row>
    <row r="244" spans="1:15" s="28" customFormat="1" ht="22" customHeight="1">
      <c r="B244" s="245" t="s">
        <v>13</v>
      </c>
      <c r="C244" s="48" t="s">
        <v>49</v>
      </c>
      <c r="D244" s="191">
        <v>6.1</v>
      </c>
      <c r="E244" s="192" t="s">
        <v>235</v>
      </c>
      <c r="F244" s="193"/>
      <c r="G244" s="193"/>
      <c r="H244" s="193">
        <v>7</v>
      </c>
      <c r="I244" s="194" t="s">
        <v>11</v>
      </c>
      <c r="J244" s="166"/>
      <c r="K244" s="171"/>
      <c r="L244" s="197"/>
      <c r="M244" s="173">
        <v>69.989999999999995</v>
      </c>
      <c r="N244" s="197"/>
      <c r="O244" s="198">
        <f t="shared" ref="O244:O259" si="10">K244*M244</f>
        <v>0</v>
      </c>
    </row>
    <row r="245" spans="1:15" s="28" customFormat="1" ht="22" customHeight="1">
      <c r="B245" s="246"/>
      <c r="C245" s="48" t="s">
        <v>50</v>
      </c>
      <c r="D245" s="195">
        <v>6.1</v>
      </c>
      <c r="E245" s="176" t="s">
        <v>247</v>
      </c>
      <c r="F245" s="177"/>
      <c r="G245" s="177"/>
      <c r="H245" s="177">
        <v>7</v>
      </c>
      <c r="I245" s="178" t="s">
        <v>11</v>
      </c>
      <c r="J245" s="166"/>
      <c r="K245" s="179"/>
      <c r="L245" s="180"/>
      <c r="M245" s="181">
        <v>69.989999999999995</v>
      </c>
      <c r="N245" s="180"/>
      <c r="O245" s="182">
        <f t="shared" si="10"/>
        <v>0</v>
      </c>
    </row>
    <row r="246" spans="1:15" s="28" customFormat="1" ht="22" customHeight="1">
      <c r="B246" s="246"/>
      <c r="C246" s="48" t="s">
        <v>51</v>
      </c>
      <c r="D246" s="195">
        <v>6.1</v>
      </c>
      <c r="E246" s="176" t="s">
        <v>243</v>
      </c>
      <c r="F246" s="177"/>
      <c r="G246" s="177"/>
      <c r="H246" s="177">
        <v>7</v>
      </c>
      <c r="I246" s="178" t="s">
        <v>11</v>
      </c>
      <c r="J246" s="166"/>
      <c r="K246" s="179"/>
      <c r="L246" s="180"/>
      <c r="M246" s="181">
        <v>69.989999999999995</v>
      </c>
      <c r="N246" s="180"/>
      <c r="O246" s="182">
        <f t="shared" si="10"/>
        <v>0</v>
      </c>
    </row>
    <row r="247" spans="1:15" s="28" customFormat="1" ht="22" customHeight="1">
      <c r="B247" s="246"/>
      <c r="C247" s="48" t="s">
        <v>52</v>
      </c>
      <c r="D247" s="196">
        <v>6.1</v>
      </c>
      <c r="E247" s="184" t="s">
        <v>239</v>
      </c>
      <c r="F247" s="185"/>
      <c r="G247" s="185"/>
      <c r="H247" s="185">
        <v>7</v>
      </c>
      <c r="I247" s="186" t="s">
        <v>11</v>
      </c>
      <c r="J247" s="166"/>
      <c r="K247" s="187"/>
      <c r="L247" s="188"/>
      <c r="M247" s="189">
        <v>69.989999999999995</v>
      </c>
      <c r="N247" s="188"/>
      <c r="O247" s="190">
        <f t="shared" si="10"/>
        <v>0</v>
      </c>
    </row>
    <row r="248" spans="1:15" s="28" customFormat="1" ht="22" customHeight="1">
      <c r="B248" s="246"/>
      <c r="C248" s="48" t="s">
        <v>53</v>
      </c>
      <c r="D248" s="191">
        <v>6.2</v>
      </c>
      <c r="E248" s="176" t="s">
        <v>236</v>
      </c>
      <c r="F248" s="177"/>
      <c r="G248" s="177"/>
      <c r="H248" s="193">
        <v>7</v>
      </c>
      <c r="I248" s="194" t="s">
        <v>11</v>
      </c>
      <c r="J248" s="166"/>
      <c r="K248" s="179"/>
      <c r="L248" s="180"/>
      <c r="M248" s="181">
        <v>69.989999999999995</v>
      </c>
      <c r="N248" s="180"/>
      <c r="O248" s="182">
        <f t="shared" si="10"/>
        <v>0</v>
      </c>
    </row>
    <row r="249" spans="1:15" s="28" customFormat="1" ht="22" customHeight="1">
      <c r="B249" s="246"/>
      <c r="C249" s="48" t="s">
        <v>54</v>
      </c>
      <c r="D249" s="195">
        <v>6.2</v>
      </c>
      <c r="E249" s="176" t="s">
        <v>248</v>
      </c>
      <c r="F249" s="177"/>
      <c r="G249" s="177"/>
      <c r="H249" s="177">
        <v>7</v>
      </c>
      <c r="I249" s="178" t="s">
        <v>11</v>
      </c>
      <c r="J249" s="166"/>
      <c r="K249" s="179"/>
      <c r="L249" s="180"/>
      <c r="M249" s="181">
        <v>69.989999999999995</v>
      </c>
      <c r="N249" s="180"/>
      <c r="O249" s="182">
        <f t="shared" si="10"/>
        <v>0</v>
      </c>
    </row>
    <row r="250" spans="1:15" s="28" customFormat="1" ht="22" customHeight="1">
      <c r="B250" s="246"/>
      <c r="C250" s="48" t="s">
        <v>55</v>
      </c>
      <c r="D250" s="195">
        <v>6.2</v>
      </c>
      <c r="E250" s="176" t="s">
        <v>244</v>
      </c>
      <c r="F250" s="177"/>
      <c r="G250" s="177"/>
      <c r="H250" s="177">
        <v>7</v>
      </c>
      <c r="I250" s="178" t="s">
        <v>11</v>
      </c>
      <c r="J250" s="166"/>
      <c r="K250" s="179"/>
      <c r="L250" s="180"/>
      <c r="M250" s="181">
        <v>69.989999999999995</v>
      </c>
      <c r="N250" s="180"/>
      <c r="O250" s="182">
        <f t="shared" si="10"/>
        <v>0</v>
      </c>
    </row>
    <row r="251" spans="1:15" s="28" customFormat="1" ht="22" customHeight="1">
      <c r="B251" s="246"/>
      <c r="C251" s="48" t="s">
        <v>56</v>
      </c>
      <c r="D251" s="196">
        <v>6.2</v>
      </c>
      <c r="E251" s="184" t="s">
        <v>240</v>
      </c>
      <c r="F251" s="185"/>
      <c r="G251" s="185"/>
      <c r="H251" s="185">
        <v>7</v>
      </c>
      <c r="I251" s="186" t="s">
        <v>11</v>
      </c>
      <c r="J251" s="166"/>
      <c r="K251" s="187"/>
      <c r="L251" s="188"/>
      <c r="M251" s="189">
        <v>69.989999999999995</v>
      </c>
      <c r="N251" s="188"/>
      <c r="O251" s="190">
        <f t="shared" si="10"/>
        <v>0</v>
      </c>
    </row>
    <row r="252" spans="1:15" s="28" customFormat="1" ht="22" customHeight="1">
      <c r="B252" s="246"/>
      <c r="C252" s="48" t="s">
        <v>57</v>
      </c>
      <c r="D252" s="191">
        <v>6.3</v>
      </c>
      <c r="E252" s="192" t="s">
        <v>237</v>
      </c>
      <c r="F252" s="193"/>
      <c r="G252" s="193"/>
      <c r="H252" s="193">
        <v>7</v>
      </c>
      <c r="I252" s="194" t="s">
        <v>11</v>
      </c>
      <c r="J252" s="166"/>
      <c r="K252" s="179"/>
      <c r="L252" s="180"/>
      <c r="M252" s="181">
        <v>69.989999999999995</v>
      </c>
      <c r="N252" s="180"/>
      <c r="O252" s="182">
        <f t="shared" si="10"/>
        <v>0</v>
      </c>
    </row>
    <row r="253" spans="1:15" s="28" customFormat="1" ht="22" customHeight="1">
      <c r="B253" s="246"/>
      <c r="C253" s="48" t="s">
        <v>58</v>
      </c>
      <c r="D253" s="195">
        <v>6.3</v>
      </c>
      <c r="E253" s="176" t="s">
        <v>249</v>
      </c>
      <c r="F253" s="177"/>
      <c r="G253" s="177"/>
      <c r="H253" s="177">
        <v>7</v>
      </c>
      <c r="I253" s="178" t="s">
        <v>11</v>
      </c>
      <c r="J253" s="166"/>
      <c r="K253" s="179"/>
      <c r="L253" s="180"/>
      <c r="M253" s="181">
        <v>69.989999999999995</v>
      </c>
      <c r="N253" s="180"/>
      <c r="O253" s="182">
        <f t="shared" si="10"/>
        <v>0</v>
      </c>
    </row>
    <row r="254" spans="1:15" s="28" customFormat="1" ht="22" customHeight="1">
      <c r="B254" s="246"/>
      <c r="C254" s="48" t="s">
        <v>59</v>
      </c>
      <c r="D254" s="195">
        <v>6.3</v>
      </c>
      <c r="E254" s="176" t="s">
        <v>245</v>
      </c>
      <c r="F254" s="177"/>
      <c r="G254" s="177"/>
      <c r="H254" s="177">
        <v>7</v>
      </c>
      <c r="I254" s="178" t="s">
        <v>11</v>
      </c>
      <c r="J254" s="166"/>
      <c r="K254" s="179"/>
      <c r="L254" s="180"/>
      <c r="M254" s="181">
        <v>69.989999999999995</v>
      </c>
      <c r="N254" s="180"/>
      <c r="O254" s="182">
        <f t="shared" si="10"/>
        <v>0</v>
      </c>
    </row>
    <row r="255" spans="1:15" s="28" customFormat="1" ht="22" customHeight="1">
      <c r="B255" s="246"/>
      <c r="C255" s="48" t="s">
        <v>60</v>
      </c>
      <c r="D255" s="196">
        <v>6.3</v>
      </c>
      <c r="E255" s="184" t="s">
        <v>241</v>
      </c>
      <c r="F255" s="185"/>
      <c r="G255" s="185"/>
      <c r="H255" s="185">
        <v>7</v>
      </c>
      <c r="I255" s="186" t="s">
        <v>11</v>
      </c>
      <c r="J255" s="166"/>
      <c r="K255" s="187"/>
      <c r="L255" s="188"/>
      <c r="M255" s="189">
        <v>69.989999999999995</v>
      </c>
      <c r="N255" s="188"/>
      <c r="O255" s="190">
        <f t="shared" si="10"/>
        <v>0</v>
      </c>
    </row>
    <row r="256" spans="1:15" s="28" customFormat="1" ht="22" customHeight="1">
      <c r="B256" s="246"/>
      <c r="C256" s="48" t="s">
        <v>61</v>
      </c>
      <c r="D256" s="191">
        <v>6.4</v>
      </c>
      <c r="E256" s="192" t="s">
        <v>238</v>
      </c>
      <c r="F256" s="193"/>
      <c r="G256" s="193"/>
      <c r="H256" s="193">
        <v>7</v>
      </c>
      <c r="I256" s="194" t="s">
        <v>11</v>
      </c>
      <c r="J256" s="166"/>
      <c r="K256" s="179"/>
      <c r="L256" s="180"/>
      <c r="M256" s="181">
        <v>69.989999999999995</v>
      </c>
      <c r="N256" s="180"/>
      <c r="O256" s="182">
        <f t="shared" si="10"/>
        <v>0</v>
      </c>
    </row>
    <row r="257" spans="2:15" s="28" customFormat="1" ht="22" customHeight="1">
      <c r="B257" s="246"/>
      <c r="C257" s="48" t="s">
        <v>62</v>
      </c>
      <c r="D257" s="195">
        <v>6.4</v>
      </c>
      <c r="E257" s="176" t="s">
        <v>250</v>
      </c>
      <c r="F257" s="177"/>
      <c r="G257" s="177"/>
      <c r="H257" s="177">
        <v>7</v>
      </c>
      <c r="I257" s="178" t="s">
        <v>11</v>
      </c>
      <c r="J257" s="166"/>
      <c r="K257" s="179"/>
      <c r="L257" s="180"/>
      <c r="M257" s="181">
        <v>69.989999999999995</v>
      </c>
      <c r="N257" s="180"/>
      <c r="O257" s="182">
        <f t="shared" si="10"/>
        <v>0</v>
      </c>
    </row>
    <row r="258" spans="2:15" s="28" customFormat="1" ht="22" customHeight="1">
      <c r="B258" s="246"/>
      <c r="C258" s="48" t="s">
        <v>63</v>
      </c>
      <c r="D258" s="195">
        <v>6.4</v>
      </c>
      <c r="E258" s="176" t="s">
        <v>246</v>
      </c>
      <c r="F258" s="177"/>
      <c r="G258" s="177"/>
      <c r="H258" s="177">
        <v>7</v>
      </c>
      <c r="I258" s="178" t="s">
        <v>11</v>
      </c>
      <c r="J258" s="166"/>
      <c r="K258" s="179"/>
      <c r="L258" s="180"/>
      <c r="M258" s="181">
        <v>69.989999999999995</v>
      </c>
      <c r="N258" s="180"/>
      <c r="O258" s="182">
        <f t="shared" si="10"/>
        <v>0</v>
      </c>
    </row>
    <row r="259" spans="2:15" s="28" customFormat="1" ht="22" customHeight="1">
      <c r="B259" s="247"/>
      <c r="C259" s="48" t="s">
        <v>64</v>
      </c>
      <c r="D259" s="196">
        <v>6.4</v>
      </c>
      <c r="E259" s="184" t="s">
        <v>242</v>
      </c>
      <c r="F259" s="185"/>
      <c r="G259" s="185"/>
      <c r="H259" s="185">
        <v>7</v>
      </c>
      <c r="I259" s="186" t="s">
        <v>11</v>
      </c>
      <c r="J259" s="166"/>
      <c r="K259" s="187"/>
      <c r="L259" s="188"/>
      <c r="M259" s="189">
        <v>69.989999999999995</v>
      </c>
      <c r="N259" s="188"/>
      <c r="O259" s="190">
        <f t="shared" si="10"/>
        <v>0</v>
      </c>
    </row>
    <row r="260" spans="2:15">
      <c r="B260" s="10"/>
      <c r="C260" s="43"/>
      <c r="D260" s="10"/>
      <c r="E260" s="10"/>
      <c r="F260" s="10"/>
      <c r="G260" s="10"/>
      <c r="H260" s="10"/>
      <c r="I260" s="10"/>
      <c r="J260" s="10"/>
      <c r="K260" s="19"/>
      <c r="L260" s="10"/>
      <c r="M260" s="16"/>
      <c r="N260" s="10"/>
      <c r="O260" s="10"/>
    </row>
    <row r="261" spans="2:15" ht="18">
      <c r="B261" s="20" t="s">
        <v>296</v>
      </c>
      <c r="C261" s="18"/>
      <c r="D261" s="21"/>
      <c r="E261" s="21"/>
      <c r="F261" s="21"/>
      <c r="G261" s="21"/>
      <c r="H261" s="21"/>
      <c r="I261" s="21"/>
      <c r="J261" s="21"/>
      <c r="K261" s="17">
        <f>SUM(K243:K260)</f>
        <v>0</v>
      </c>
      <c r="L261" s="18"/>
      <c r="M261" s="22"/>
      <c r="N261" s="18"/>
      <c r="O261" s="124">
        <f>SUM(O244:O259)</f>
        <v>0</v>
      </c>
    </row>
    <row r="262" spans="2:15">
      <c r="B262" s="10"/>
      <c r="C262" s="10"/>
      <c r="D262" s="10"/>
      <c r="E262" s="10"/>
      <c r="F262" s="10"/>
      <c r="G262" s="10"/>
      <c r="H262" s="10"/>
      <c r="I262" s="10"/>
      <c r="J262" s="10"/>
      <c r="K262" s="15"/>
      <c r="L262" s="10"/>
      <c r="M262" s="16"/>
      <c r="N262" s="10"/>
      <c r="O262" s="42"/>
    </row>
    <row r="264" spans="2:15" ht="37" customHeight="1">
      <c r="C264" s="273" t="s">
        <v>391</v>
      </c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</row>
  </sheetData>
  <sheetProtection password="CD6E" sheet="1" objects="1" scenarios="1"/>
  <mergeCells count="23">
    <mergeCell ref="K7:M8"/>
    <mergeCell ref="K9:M12"/>
    <mergeCell ref="C264:N264"/>
    <mergeCell ref="B244:B259"/>
    <mergeCell ref="E100:F100"/>
    <mergeCell ref="B104:B119"/>
    <mergeCell ref="E127:F127"/>
    <mergeCell ref="B131:B146"/>
    <mergeCell ref="E154:F154"/>
    <mergeCell ref="B159:B174"/>
    <mergeCell ref="E182:F182"/>
    <mergeCell ref="B186:B205"/>
    <mergeCell ref="E213:F213"/>
    <mergeCell ref="B217:B232"/>
    <mergeCell ref="E240:F240"/>
    <mergeCell ref="B76:B91"/>
    <mergeCell ref="I20:K20"/>
    <mergeCell ref="G20:H20"/>
    <mergeCell ref="B16:O16"/>
    <mergeCell ref="E48:M48"/>
    <mergeCell ref="E55:F55"/>
    <mergeCell ref="B59:B65"/>
    <mergeCell ref="E72:F72"/>
  </mergeCells>
  <phoneticPr fontId="28" type="noConversion"/>
  <pageMargins left="0.5" right="0.5" top="0.75000000000000011" bottom="0.55000000000000004" header="0.30000000000000004" footer="0.30000000000000004"/>
  <pageSetup paperSize="9" scale="52" fitToHeight="7" orientation="landscape" horizontalDpi="4294967292" verticalDpi="4294967292"/>
  <headerFooter>
    <oddFooter>Page &amp;P of &amp;N</oddFooter>
  </headerFooter>
  <rowBreaks count="7" manualBreakCount="7">
    <brk id="53" max="16383" man="1"/>
    <brk id="97" max="16383" man="1"/>
    <brk id="124" max="16383" man="1"/>
    <brk id="151" max="16383" man="1"/>
    <brk id="179" max="16383" man="1"/>
    <brk id="210" max="16383" man="1"/>
    <brk id="237" max="16383" man="1"/>
  </rowBreaks>
  <drawing r:id="rId1"/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B2:O49"/>
  <sheetViews>
    <sheetView topLeftCell="B1" workbookViewId="0">
      <selection activeCell="M30" sqref="M30"/>
    </sheetView>
  </sheetViews>
  <sheetFormatPr baseColWidth="10" defaultRowHeight="15" x14ac:dyDescent="0"/>
  <cols>
    <col min="1" max="1" width="4.33203125" style="49" customWidth="1"/>
    <col min="2" max="2" width="8.6640625" style="49" customWidth="1"/>
    <col min="3" max="3" width="17.5" style="49" customWidth="1"/>
    <col min="4" max="4" width="10.83203125" style="49" customWidth="1"/>
    <col min="5" max="5" width="33.6640625" style="49" customWidth="1"/>
    <col min="6" max="6" width="5" style="49" customWidth="1"/>
    <col min="7" max="7" width="7.83203125" style="49" customWidth="1"/>
    <col min="8" max="8" width="4.6640625" style="49" customWidth="1"/>
    <col min="9" max="9" width="12.1640625" style="49" customWidth="1"/>
    <col min="10" max="10" width="2.33203125" style="49" customWidth="1"/>
    <col min="11" max="11" width="12.33203125" style="49" customWidth="1"/>
    <col min="12" max="12" width="1.83203125" style="49" customWidth="1"/>
    <col min="13" max="13" width="14.33203125" style="49" customWidth="1"/>
    <col min="14" max="14" width="1.6640625" style="49" customWidth="1"/>
    <col min="15" max="15" width="14.1640625" style="49" customWidth="1"/>
    <col min="16" max="16384" width="10.83203125" style="49"/>
  </cols>
  <sheetData>
    <row r="2" spans="2:15" ht="16" thickBot="1"/>
    <row r="3" spans="2:15" s="205" customFormat="1" ht="35" customHeight="1" thickBot="1">
      <c r="E3" s="256" t="s">
        <v>134</v>
      </c>
      <c r="F3" s="261"/>
      <c r="G3" s="261"/>
      <c r="H3" s="261"/>
      <c r="I3" s="257"/>
      <c r="K3" s="154" t="s">
        <v>367</v>
      </c>
    </row>
    <row r="6" spans="2:15" s="142" customFormat="1" ht="18">
      <c r="B6" s="136"/>
      <c r="C6" s="137" t="s">
        <v>65</v>
      </c>
      <c r="D6" s="137"/>
      <c r="E6" s="137" t="s">
        <v>264</v>
      </c>
      <c r="F6" s="138"/>
      <c r="G6" s="138"/>
      <c r="H6" s="139"/>
      <c r="I6" s="140"/>
      <c r="J6" s="141"/>
      <c r="K6" s="50" t="s">
        <v>308</v>
      </c>
      <c r="L6" s="51"/>
      <c r="M6" s="52" t="s">
        <v>309</v>
      </c>
      <c r="N6" s="51"/>
      <c r="O6" s="53" t="s">
        <v>310</v>
      </c>
    </row>
    <row r="7" spans="2:15" s="205" customFormat="1" ht="19" customHeight="1">
      <c r="B7" s="258" t="s">
        <v>311</v>
      </c>
      <c r="C7" s="143" t="s">
        <v>318</v>
      </c>
      <c r="D7" s="206" t="s">
        <v>317</v>
      </c>
      <c r="E7" s="207"/>
      <c r="F7" s="207">
        <v>1</v>
      </c>
      <c r="G7" s="207" t="s">
        <v>333</v>
      </c>
      <c r="H7" s="207"/>
      <c r="I7" s="208" t="s">
        <v>334</v>
      </c>
      <c r="J7" s="202"/>
      <c r="K7" s="171"/>
      <c r="L7" s="200"/>
      <c r="M7" s="203">
        <v>300</v>
      </c>
      <c r="N7" s="203"/>
      <c r="O7" s="204">
        <f t="shared" ref="O7:O14" si="0">K7*M7</f>
        <v>0</v>
      </c>
    </row>
    <row r="8" spans="2:15" s="205" customFormat="1" ht="19" customHeight="1">
      <c r="B8" s="258"/>
      <c r="C8" s="54" t="s">
        <v>319</v>
      </c>
      <c r="D8" s="206" t="s">
        <v>320</v>
      </c>
      <c r="E8" s="207"/>
      <c r="F8" s="207">
        <v>1</v>
      </c>
      <c r="G8" s="207" t="s">
        <v>333</v>
      </c>
      <c r="H8" s="207"/>
      <c r="I8" s="208" t="s">
        <v>334</v>
      </c>
      <c r="J8" s="202"/>
      <c r="K8" s="179"/>
      <c r="L8" s="207"/>
      <c r="M8" s="209">
        <v>400</v>
      </c>
      <c r="N8" s="209"/>
      <c r="O8" s="210">
        <f t="shared" si="0"/>
        <v>0</v>
      </c>
    </row>
    <row r="9" spans="2:15" s="205" customFormat="1" ht="19" customHeight="1">
      <c r="B9" s="258"/>
      <c r="C9" s="54" t="s">
        <v>321</v>
      </c>
      <c r="D9" s="206" t="s">
        <v>322</v>
      </c>
      <c r="E9" s="207"/>
      <c r="F9" s="207">
        <v>1</v>
      </c>
      <c r="G9" s="207" t="s">
        <v>333</v>
      </c>
      <c r="H9" s="207"/>
      <c r="I9" s="208" t="s">
        <v>334</v>
      </c>
      <c r="J9" s="202"/>
      <c r="K9" s="179"/>
      <c r="L9" s="207"/>
      <c r="M9" s="209">
        <v>500</v>
      </c>
      <c r="N9" s="209"/>
      <c r="O9" s="210">
        <f t="shared" si="0"/>
        <v>0</v>
      </c>
    </row>
    <row r="10" spans="2:15" s="205" customFormat="1" ht="19" customHeight="1">
      <c r="B10" s="258"/>
      <c r="C10" s="54" t="s">
        <v>323</v>
      </c>
      <c r="D10" s="206" t="s">
        <v>324</v>
      </c>
      <c r="E10" s="207"/>
      <c r="F10" s="207">
        <v>1</v>
      </c>
      <c r="G10" s="207" t="s">
        <v>333</v>
      </c>
      <c r="H10" s="207"/>
      <c r="I10" s="208" t="s">
        <v>334</v>
      </c>
      <c r="J10" s="202"/>
      <c r="K10" s="179"/>
      <c r="L10" s="207"/>
      <c r="M10" s="209">
        <v>600</v>
      </c>
      <c r="N10" s="209"/>
      <c r="O10" s="210">
        <f t="shared" si="0"/>
        <v>0</v>
      </c>
    </row>
    <row r="11" spans="2:15" s="205" customFormat="1" ht="19" customHeight="1">
      <c r="B11" s="258"/>
      <c r="C11" s="54" t="s">
        <v>325</v>
      </c>
      <c r="D11" s="206" t="s">
        <v>326</v>
      </c>
      <c r="E11" s="207"/>
      <c r="F11" s="207">
        <v>1</v>
      </c>
      <c r="G11" s="207" t="s">
        <v>333</v>
      </c>
      <c r="H11" s="207"/>
      <c r="I11" s="208" t="s">
        <v>334</v>
      </c>
      <c r="J11" s="202"/>
      <c r="K11" s="179"/>
      <c r="L11" s="207"/>
      <c r="M11" s="209">
        <v>700</v>
      </c>
      <c r="N11" s="209"/>
      <c r="O11" s="210">
        <f t="shared" si="0"/>
        <v>0</v>
      </c>
    </row>
    <row r="12" spans="2:15" s="205" customFormat="1" ht="19" customHeight="1">
      <c r="B12" s="258"/>
      <c r="C12" s="54" t="s">
        <v>327</v>
      </c>
      <c r="D12" s="206" t="s">
        <v>328</v>
      </c>
      <c r="E12" s="207"/>
      <c r="F12" s="207">
        <v>1</v>
      </c>
      <c r="G12" s="207" t="s">
        <v>333</v>
      </c>
      <c r="H12" s="207"/>
      <c r="I12" s="208" t="s">
        <v>334</v>
      </c>
      <c r="J12" s="202"/>
      <c r="K12" s="179"/>
      <c r="L12" s="207"/>
      <c r="M12" s="209">
        <v>800</v>
      </c>
      <c r="N12" s="209"/>
      <c r="O12" s="210">
        <f t="shared" si="0"/>
        <v>0</v>
      </c>
    </row>
    <row r="13" spans="2:15" s="205" customFormat="1" ht="19" customHeight="1">
      <c r="B13" s="258"/>
      <c r="C13" s="54" t="s">
        <v>329</v>
      </c>
      <c r="D13" s="206" t="s">
        <v>330</v>
      </c>
      <c r="E13" s="207"/>
      <c r="F13" s="207">
        <v>1</v>
      </c>
      <c r="G13" s="207" t="s">
        <v>333</v>
      </c>
      <c r="H13" s="207"/>
      <c r="I13" s="208" t="s">
        <v>334</v>
      </c>
      <c r="J13" s="202"/>
      <c r="K13" s="179"/>
      <c r="L13" s="207"/>
      <c r="M13" s="209">
        <v>900</v>
      </c>
      <c r="N13" s="209"/>
      <c r="O13" s="210">
        <f t="shared" si="0"/>
        <v>0</v>
      </c>
    </row>
    <row r="14" spans="2:15" s="205" customFormat="1" ht="19" customHeight="1">
      <c r="B14" s="259"/>
      <c r="C14" s="54" t="s">
        <v>331</v>
      </c>
      <c r="D14" s="211" t="s">
        <v>332</v>
      </c>
      <c r="E14" s="212"/>
      <c r="F14" s="212">
        <v>1</v>
      </c>
      <c r="G14" s="212" t="s">
        <v>333</v>
      </c>
      <c r="H14" s="212"/>
      <c r="I14" s="213" t="s">
        <v>334</v>
      </c>
      <c r="J14" s="202"/>
      <c r="K14" s="187"/>
      <c r="L14" s="212"/>
      <c r="M14" s="214">
        <v>1000</v>
      </c>
      <c r="N14" s="214"/>
      <c r="O14" s="215">
        <f t="shared" si="0"/>
        <v>0</v>
      </c>
    </row>
    <row r="15" spans="2:15">
      <c r="M15" s="144"/>
      <c r="N15" s="144"/>
      <c r="O15" s="144"/>
    </row>
    <row r="16" spans="2:15" ht="18">
      <c r="I16" s="145" t="s">
        <v>312</v>
      </c>
      <c r="K16" s="146">
        <f>SUM(K7:K14)</f>
        <v>0</v>
      </c>
      <c r="L16" s="142"/>
      <c r="M16" s="147"/>
      <c r="N16" s="147"/>
      <c r="O16" s="148">
        <f>SUM(O7:O14)</f>
        <v>0</v>
      </c>
    </row>
    <row r="17" spans="2:15">
      <c r="M17" s="144"/>
      <c r="N17" s="144"/>
      <c r="O17" s="144"/>
    </row>
    <row r="18" spans="2:15" s="205" customFormat="1" ht="19" customHeight="1">
      <c r="B18" s="260" t="s">
        <v>313</v>
      </c>
      <c r="C18" s="54" t="s">
        <v>335</v>
      </c>
      <c r="D18" s="199" t="s">
        <v>336</v>
      </c>
      <c r="E18" s="200"/>
      <c r="F18" s="200">
        <v>1</v>
      </c>
      <c r="G18" s="200" t="s">
        <v>12</v>
      </c>
      <c r="H18" s="200"/>
      <c r="I18" s="201" t="s">
        <v>334</v>
      </c>
      <c r="J18" s="202"/>
      <c r="K18" s="171"/>
      <c r="L18" s="200"/>
      <c r="M18" s="203">
        <v>10</v>
      </c>
      <c r="N18" s="203"/>
      <c r="O18" s="204">
        <f t="shared" ref="O18:O25" si="1">K18*M18</f>
        <v>0</v>
      </c>
    </row>
    <row r="19" spans="2:15" s="205" customFormat="1" ht="19" customHeight="1">
      <c r="B19" s="258"/>
      <c r="C19" s="54" t="s">
        <v>337</v>
      </c>
      <c r="D19" s="206" t="s">
        <v>338</v>
      </c>
      <c r="E19" s="207"/>
      <c r="F19" s="207">
        <v>1</v>
      </c>
      <c r="G19" s="207" t="s">
        <v>12</v>
      </c>
      <c r="H19" s="207"/>
      <c r="I19" s="208" t="s">
        <v>334</v>
      </c>
      <c r="J19" s="202"/>
      <c r="K19" s="179"/>
      <c r="L19" s="207"/>
      <c r="M19" s="209">
        <v>18</v>
      </c>
      <c r="N19" s="209"/>
      <c r="O19" s="210">
        <f t="shared" si="1"/>
        <v>0</v>
      </c>
    </row>
    <row r="20" spans="2:15" s="205" customFormat="1" ht="19" customHeight="1">
      <c r="B20" s="258"/>
      <c r="C20" s="54" t="s">
        <v>339</v>
      </c>
      <c r="D20" s="206" t="s">
        <v>340</v>
      </c>
      <c r="E20" s="207"/>
      <c r="F20" s="207">
        <v>1</v>
      </c>
      <c r="G20" s="207" t="s">
        <v>12</v>
      </c>
      <c r="H20" s="207"/>
      <c r="I20" s="208" t="s">
        <v>334</v>
      </c>
      <c r="J20" s="202"/>
      <c r="K20" s="179"/>
      <c r="L20" s="207"/>
      <c r="M20" s="209">
        <v>25</v>
      </c>
      <c r="N20" s="209"/>
      <c r="O20" s="210">
        <f t="shared" si="1"/>
        <v>0</v>
      </c>
    </row>
    <row r="21" spans="2:15" s="205" customFormat="1" ht="19" customHeight="1">
      <c r="B21" s="258"/>
      <c r="C21" s="54" t="s">
        <v>341</v>
      </c>
      <c r="D21" s="206" t="s">
        <v>342</v>
      </c>
      <c r="E21" s="207"/>
      <c r="F21" s="207">
        <v>1</v>
      </c>
      <c r="G21" s="207" t="s">
        <v>12</v>
      </c>
      <c r="H21" s="207"/>
      <c r="I21" s="208" t="s">
        <v>334</v>
      </c>
      <c r="J21" s="202"/>
      <c r="K21" s="179"/>
      <c r="L21" s="207"/>
      <c r="M21" s="209">
        <v>31</v>
      </c>
      <c r="N21" s="209"/>
      <c r="O21" s="210">
        <f t="shared" si="1"/>
        <v>0</v>
      </c>
    </row>
    <row r="22" spans="2:15" s="205" customFormat="1" ht="19" customHeight="1">
      <c r="B22" s="258"/>
      <c r="C22" s="54" t="s">
        <v>343</v>
      </c>
      <c r="D22" s="206" t="s">
        <v>344</v>
      </c>
      <c r="E22" s="207"/>
      <c r="F22" s="207">
        <v>1</v>
      </c>
      <c r="G22" s="207" t="s">
        <v>12</v>
      </c>
      <c r="H22" s="207"/>
      <c r="I22" s="208" t="s">
        <v>334</v>
      </c>
      <c r="J22" s="202"/>
      <c r="K22" s="179"/>
      <c r="L22" s="207"/>
      <c r="M22" s="209">
        <v>36</v>
      </c>
      <c r="N22" s="209"/>
      <c r="O22" s="210">
        <f t="shared" si="1"/>
        <v>0</v>
      </c>
    </row>
    <row r="23" spans="2:15" s="205" customFormat="1" ht="19" customHeight="1">
      <c r="B23" s="258"/>
      <c r="C23" s="54" t="s">
        <v>345</v>
      </c>
      <c r="D23" s="206" t="s">
        <v>346</v>
      </c>
      <c r="E23" s="207"/>
      <c r="F23" s="207">
        <v>1</v>
      </c>
      <c r="G23" s="207" t="s">
        <v>12</v>
      </c>
      <c r="H23" s="207"/>
      <c r="I23" s="208" t="s">
        <v>334</v>
      </c>
      <c r="J23" s="202"/>
      <c r="K23" s="179"/>
      <c r="L23" s="207"/>
      <c r="M23" s="209">
        <v>41</v>
      </c>
      <c r="N23" s="209"/>
      <c r="O23" s="210">
        <f t="shared" si="1"/>
        <v>0</v>
      </c>
    </row>
    <row r="24" spans="2:15" s="205" customFormat="1" ht="19" customHeight="1">
      <c r="B24" s="258"/>
      <c r="C24" s="54" t="s">
        <v>347</v>
      </c>
      <c r="D24" s="206" t="s">
        <v>348</v>
      </c>
      <c r="E24" s="207"/>
      <c r="F24" s="207">
        <v>1</v>
      </c>
      <c r="G24" s="207" t="s">
        <v>12</v>
      </c>
      <c r="H24" s="207"/>
      <c r="I24" s="208" t="s">
        <v>334</v>
      </c>
      <c r="J24" s="202"/>
      <c r="K24" s="179"/>
      <c r="L24" s="207"/>
      <c r="M24" s="209">
        <v>45</v>
      </c>
      <c r="N24" s="209"/>
      <c r="O24" s="210">
        <f t="shared" si="1"/>
        <v>0</v>
      </c>
    </row>
    <row r="25" spans="2:15" s="205" customFormat="1" ht="19" customHeight="1">
      <c r="B25" s="259"/>
      <c r="C25" s="54" t="s">
        <v>349</v>
      </c>
      <c r="D25" s="211" t="s">
        <v>350</v>
      </c>
      <c r="E25" s="212"/>
      <c r="F25" s="212">
        <v>1</v>
      </c>
      <c r="G25" s="212" t="s">
        <v>12</v>
      </c>
      <c r="H25" s="212"/>
      <c r="I25" s="213" t="s">
        <v>334</v>
      </c>
      <c r="J25" s="202"/>
      <c r="K25" s="187"/>
      <c r="L25" s="212"/>
      <c r="M25" s="214">
        <v>48</v>
      </c>
      <c r="N25" s="214"/>
      <c r="O25" s="215">
        <f t="shared" si="1"/>
        <v>0</v>
      </c>
    </row>
    <row r="26" spans="2:15">
      <c r="M26" s="144"/>
      <c r="N26" s="144"/>
      <c r="O26" s="144"/>
    </row>
    <row r="27" spans="2:15" ht="18">
      <c r="I27" s="145" t="s">
        <v>314</v>
      </c>
      <c r="K27" s="146">
        <f>SUM(K18:K25)</f>
        <v>0</v>
      </c>
      <c r="L27" s="142"/>
      <c r="M27" s="147"/>
      <c r="N27" s="147"/>
      <c r="O27" s="148">
        <f>SUM(O18:O25)</f>
        <v>0</v>
      </c>
    </row>
    <row r="28" spans="2:15">
      <c r="M28" s="144"/>
      <c r="N28" s="144"/>
      <c r="O28" s="144"/>
    </row>
    <row r="29" spans="2:15" ht="16" thickBot="1">
      <c r="M29" s="144"/>
      <c r="N29" s="144"/>
      <c r="O29" s="144"/>
    </row>
    <row r="30" spans="2:15" ht="19" thickBot="1">
      <c r="M30" s="149" t="s">
        <v>315</v>
      </c>
      <c r="N30" s="144"/>
      <c r="O30" s="150">
        <f>+O27+O16</f>
        <v>0</v>
      </c>
    </row>
    <row r="35" spans="2:15" ht="16" thickBot="1"/>
    <row r="36" spans="2:15" s="205" customFormat="1" ht="35" customHeight="1" thickBot="1">
      <c r="E36" s="256" t="s">
        <v>316</v>
      </c>
      <c r="F36" s="261"/>
      <c r="G36" s="261"/>
      <c r="H36" s="261"/>
      <c r="I36" s="257"/>
      <c r="K36" s="154" t="s">
        <v>368</v>
      </c>
    </row>
    <row r="39" spans="2:15" ht="18">
      <c r="B39" s="136"/>
      <c r="C39" s="137" t="s">
        <v>65</v>
      </c>
      <c r="D39" s="137"/>
      <c r="E39" s="137" t="s">
        <v>264</v>
      </c>
      <c r="F39" s="138"/>
      <c r="G39" s="138"/>
      <c r="H39" s="139"/>
      <c r="I39" s="140"/>
      <c r="J39" s="141"/>
      <c r="K39" s="50" t="s">
        <v>308</v>
      </c>
      <c r="L39" s="51"/>
      <c r="M39" s="52" t="s">
        <v>309</v>
      </c>
      <c r="N39" s="51"/>
      <c r="O39" s="53" t="s">
        <v>310</v>
      </c>
    </row>
    <row r="40" spans="2:15" s="205" customFormat="1" ht="19" customHeight="1">
      <c r="B40" s="258" t="s">
        <v>311</v>
      </c>
      <c r="C40" s="152" t="s">
        <v>351</v>
      </c>
      <c r="D40" s="199" t="s">
        <v>359</v>
      </c>
      <c r="E40" s="200"/>
      <c r="F40" s="200">
        <v>1</v>
      </c>
      <c r="G40" s="200" t="s">
        <v>333</v>
      </c>
      <c r="H40" s="200"/>
      <c r="I40" s="201" t="s">
        <v>334</v>
      </c>
      <c r="J40" s="202"/>
      <c r="K40" s="171"/>
      <c r="L40" s="200"/>
      <c r="M40" s="203">
        <v>300</v>
      </c>
      <c r="N40" s="203"/>
      <c r="O40" s="204">
        <f t="shared" ref="O40:O47" si="2">K40*M40</f>
        <v>0</v>
      </c>
    </row>
    <row r="41" spans="2:15" s="205" customFormat="1" ht="19" customHeight="1">
      <c r="B41" s="258"/>
      <c r="C41" s="153" t="s">
        <v>352</v>
      </c>
      <c r="D41" s="206" t="s">
        <v>360</v>
      </c>
      <c r="E41" s="207"/>
      <c r="F41" s="207">
        <v>1</v>
      </c>
      <c r="G41" s="207" t="s">
        <v>333</v>
      </c>
      <c r="H41" s="207"/>
      <c r="I41" s="208" t="s">
        <v>334</v>
      </c>
      <c r="J41" s="202"/>
      <c r="K41" s="179"/>
      <c r="L41" s="207"/>
      <c r="M41" s="209">
        <v>400</v>
      </c>
      <c r="N41" s="209"/>
      <c r="O41" s="210">
        <f t="shared" si="2"/>
        <v>0</v>
      </c>
    </row>
    <row r="42" spans="2:15" s="205" customFormat="1" ht="19" customHeight="1">
      <c r="B42" s="258"/>
      <c r="C42" s="153" t="s">
        <v>353</v>
      </c>
      <c r="D42" s="206" t="s">
        <v>361</v>
      </c>
      <c r="E42" s="207"/>
      <c r="F42" s="207">
        <v>1</v>
      </c>
      <c r="G42" s="207" t="s">
        <v>333</v>
      </c>
      <c r="H42" s="207"/>
      <c r="I42" s="208" t="s">
        <v>334</v>
      </c>
      <c r="J42" s="202"/>
      <c r="K42" s="179"/>
      <c r="L42" s="207"/>
      <c r="M42" s="209">
        <v>500</v>
      </c>
      <c r="N42" s="209"/>
      <c r="O42" s="210">
        <f t="shared" si="2"/>
        <v>0</v>
      </c>
    </row>
    <row r="43" spans="2:15" s="205" customFormat="1" ht="19" customHeight="1">
      <c r="B43" s="258"/>
      <c r="C43" s="153" t="s">
        <v>354</v>
      </c>
      <c r="D43" s="206" t="s">
        <v>362</v>
      </c>
      <c r="E43" s="207"/>
      <c r="F43" s="207">
        <v>1</v>
      </c>
      <c r="G43" s="207" t="s">
        <v>333</v>
      </c>
      <c r="H43" s="207"/>
      <c r="I43" s="208" t="s">
        <v>334</v>
      </c>
      <c r="J43" s="202"/>
      <c r="K43" s="179"/>
      <c r="L43" s="207"/>
      <c r="M43" s="209">
        <v>600</v>
      </c>
      <c r="N43" s="209"/>
      <c r="O43" s="210">
        <f t="shared" si="2"/>
        <v>0</v>
      </c>
    </row>
    <row r="44" spans="2:15" s="205" customFormat="1" ht="19" customHeight="1">
      <c r="B44" s="258"/>
      <c r="C44" s="153" t="s">
        <v>355</v>
      </c>
      <c r="D44" s="206" t="s">
        <v>363</v>
      </c>
      <c r="E44" s="207"/>
      <c r="F44" s="207">
        <v>1</v>
      </c>
      <c r="G44" s="207" t="s">
        <v>333</v>
      </c>
      <c r="H44" s="207"/>
      <c r="I44" s="208" t="s">
        <v>334</v>
      </c>
      <c r="J44" s="202"/>
      <c r="K44" s="179"/>
      <c r="L44" s="207"/>
      <c r="M44" s="209">
        <v>700</v>
      </c>
      <c r="N44" s="209"/>
      <c r="O44" s="210">
        <f t="shared" si="2"/>
        <v>0</v>
      </c>
    </row>
    <row r="45" spans="2:15" s="205" customFormat="1" ht="19" customHeight="1">
      <c r="B45" s="258"/>
      <c r="C45" s="153" t="s">
        <v>356</v>
      </c>
      <c r="D45" s="206" t="s">
        <v>364</v>
      </c>
      <c r="E45" s="207"/>
      <c r="F45" s="207">
        <v>1</v>
      </c>
      <c r="G45" s="207" t="s">
        <v>333</v>
      </c>
      <c r="H45" s="207"/>
      <c r="I45" s="208" t="s">
        <v>334</v>
      </c>
      <c r="J45" s="202"/>
      <c r="K45" s="179"/>
      <c r="L45" s="207"/>
      <c r="M45" s="209">
        <v>800</v>
      </c>
      <c r="N45" s="209"/>
      <c r="O45" s="210">
        <f t="shared" si="2"/>
        <v>0</v>
      </c>
    </row>
    <row r="46" spans="2:15" s="205" customFormat="1" ht="19" customHeight="1">
      <c r="B46" s="258"/>
      <c r="C46" s="153" t="s">
        <v>357</v>
      </c>
      <c r="D46" s="206" t="s">
        <v>365</v>
      </c>
      <c r="E46" s="207"/>
      <c r="F46" s="207">
        <v>1</v>
      </c>
      <c r="G46" s="207" t="s">
        <v>333</v>
      </c>
      <c r="H46" s="207"/>
      <c r="I46" s="208" t="s">
        <v>334</v>
      </c>
      <c r="J46" s="202"/>
      <c r="K46" s="179"/>
      <c r="L46" s="207"/>
      <c r="M46" s="209">
        <v>900</v>
      </c>
      <c r="N46" s="209"/>
      <c r="O46" s="210">
        <f t="shared" si="2"/>
        <v>0</v>
      </c>
    </row>
    <row r="47" spans="2:15" s="205" customFormat="1" ht="19" customHeight="1">
      <c r="B47" s="259"/>
      <c r="C47" s="153" t="s">
        <v>358</v>
      </c>
      <c r="D47" s="211" t="s">
        <v>366</v>
      </c>
      <c r="E47" s="212"/>
      <c r="F47" s="212">
        <v>1</v>
      </c>
      <c r="G47" s="212" t="s">
        <v>333</v>
      </c>
      <c r="H47" s="212"/>
      <c r="I47" s="213" t="s">
        <v>334</v>
      </c>
      <c r="J47" s="202"/>
      <c r="K47" s="187"/>
      <c r="L47" s="212"/>
      <c r="M47" s="214">
        <v>1000</v>
      </c>
      <c r="N47" s="214"/>
      <c r="O47" s="215">
        <f t="shared" si="2"/>
        <v>0</v>
      </c>
    </row>
    <row r="48" spans="2:15">
      <c r="M48" s="144"/>
      <c r="N48" s="144"/>
      <c r="O48" s="144"/>
    </row>
    <row r="49" spans="9:15" ht="18">
      <c r="I49" s="145" t="s">
        <v>312</v>
      </c>
      <c r="K49" s="146">
        <f>SUM(K40:K47)</f>
        <v>0</v>
      </c>
      <c r="L49" s="142"/>
      <c r="M49" s="149" t="s">
        <v>315</v>
      </c>
      <c r="N49" s="147"/>
      <c r="O49" s="151">
        <f>SUM(O40:O47)</f>
        <v>0</v>
      </c>
    </row>
  </sheetData>
  <sheetProtection password="CD6E" sheet="1" objects="1" scenarios="1"/>
  <mergeCells count="5">
    <mergeCell ref="B7:B14"/>
    <mergeCell ref="B18:B25"/>
    <mergeCell ref="B40:B47"/>
    <mergeCell ref="E3:I3"/>
    <mergeCell ref="E36:I36"/>
  </mergeCells>
  <hyperlinks>
    <hyperlink ref="K3" r:id="rId1"/>
    <hyperlink ref="K36" r:id="rId2"/>
  </hyperlinks>
  <pageMargins left="0.7" right="0.7" top="0.75" bottom="0.75" header="0.3" footer="0.3"/>
  <pageSetup paperSize="9" scale="5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ORDER DETAILS</vt:lpstr>
      <vt:lpstr>2. LEVELED READERS</vt:lpstr>
      <vt:lpstr>3. TWIG SECONDARY AND TST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Sadler</dc:creator>
  <cp:lastModifiedBy>Steven Norris</cp:lastModifiedBy>
  <cp:lastPrinted>2019-02-01T11:04:03Z</cp:lastPrinted>
  <dcterms:created xsi:type="dcterms:W3CDTF">2018-08-02T09:35:52Z</dcterms:created>
  <dcterms:modified xsi:type="dcterms:W3CDTF">2019-03-07T09:16:28Z</dcterms:modified>
</cp:coreProperties>
</file>